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J:\CECONOMY\Investor Relations\Reporting\2022_23_Q3\QSI\"/>
    </mc:Choice>
  </mc:AlternateContent>
  <xr:revisionPtr revIDLastSave="0" documentId="13_ncr:1_{3087B881-34A9-472E-9215-2AF5F8D11FCF}" xr6:coauthVersionLast="47" xr6:coauthVersionMax="47" xr10:uidLastSave="{00000000-0000-0000-0000-000000000000}"/>
  <bookViews>
    <workbookView xWindow="-110" yWindow="-110" windowWidth="19420" windowHeight="10420" activeTab="1" xr2:uid="{25EFADED-8EF4-4261-A8C9-27958FFEC15A}"/>
  </bookViews>
  <sheets>
    <sheet name="Disclaimer" sheetId="2" r:id="rId1"/>
    <sheet name="Quarterly Data" sheetId="1" r:id="rId2"/>
  </sheets>
  <externalReferences>
    <externalReference r:id="rId3"/>
  </externalReference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8" i="1" l="1"/>
  <c r="E118" i="1"/>
  <c r="D118" i="1" l="1"/>
  <c r="F116" i="1" l="1"/>
  <c r="E116" i="1"/>
  <c r="D116" i="1"/>
  <c r="C116" i="1"/>
  <c r="F88" i="1" l="1"/>
  <c r="E88" i="1"/>
  <c r="D88" i="1"/>
  <c r="C88" i="1"/>
  <c r="D124" i="1"/>
  <c r="F124" i="1"/>
  <c r="F103" i="1"/>
  <c r="E103" i="1"/>
  <c r="E106" i="1"/>
  <c r="D121" i="1"/>
  <c r="D106" i="1"/>
  <c r="D103" i="1"/>
  <c r="F85" i="1"/>
  <c r="F83" i="1"/>
  <c r="F82" i="1"/>
  <c r="F81" i="1"/>
  <c r="F72" i="1"/>
  <c r="F69" i="1"/>
  <c r="F68" i="1"/>
  <c r="F57" i="1"/>
  <c r="F56" i="1"/>
  <c r="F55" i="1"/>
  <c r="F46" i="1"/>
  <c r="F43" i="1"/>
  <c r="F42" i="1"/>
  <c r="D85" i="1"/>
  <c r="D84" i="1"/>
  <c r="D83" i="1"/>
  <c r="D82" i="1"/>
  <c r="D81" i="1"/>
  <c r="D72" i="1"/>
  <c r="D69" i="1"/>
  <c r="D68" i="1"/>
  <c r="D59" i="1"/>
  <c r="D57" i="1"/>
  <c r="D56" i="1"/>
  <c r="D55" i="1"/>
  <c r="D46" i="1"/>
  <c r="D43" i="1"/>
  <c r="D42" i="1"/>
  <c r="C121" i="1"/>
  <c r="C46" i="1"/>
  <c r="C43" i="1"/>
  <c r="C42" i="1"/>
  <c r="E59" i="1" l="1"/>
  <c r="E55" i="1"/>
  <c r="E43" i="1"/>
  <c r="E42" i="1"/>
  <c r="E82" i="1" l="1"/>
  <c r="E81" i="1"/>
  <c r="C69" i="1" l="1"/>
  <c r="C68" i="1"/>
</calcChain>
</file>

<file path=xl/sharedStrings.xml><?xml version="1.0" encoding="utf-8"?>
<sst xmlns="http://schemas.openxmlformats.org/spreadsheetml/2006/main" count="176" uniqueCount="76">
  <si>
    <t>2022/23</t>
  </si>
  <si>
    <t>Q1</t>
  </si>
  <si>
    <t>Q2</t>
  </si>
  <si>
    <t>6M</t>
  </si>
  <si>
    <t>Q3</t>
  </si>
  <si>
    <t>9M</t>
  </si>
  <si>
    <t>Total sales (EURm)</t>
  </si>
  <si>
    <t>DACH</t>
  </si>
  <si>
    <t>Western &amp; Southern Europe</t>
  </si>
  <si>
    <t>Eastern Europe</t>
  </si>
  <si>
    <t>Others</t>
  </si>
  <si>
    <t>CECONOMY</t>
  </si>
  <si>
    <t>Total sales (yoy change)</t>
  </si>
  <si>
    <r>
      <t>FX- and portfolio adjusted sales</t>
    </r>
    <r>
      <rPr>
        <b/>
        <sz val="10"/>
        <color rgb="FFFF0000"/>
        <rFont val="Calibri"/>
        <family val="2"/>
        <scheme val="minor"/>
      </rPr>
      <t xml:space="preserve">  </t>
    </r>
    <r>
      <rPr>
        <b/>
        <sz val="10"/>
        <color theme="0"/>
        <rFont val="Calibri"/>
        <family val="2"/>
        <scheme val="minor"/>
      </rPr>
      <t>(yoy change)</t>
    </r>
  </si>
  <si>
    <t>LfL sales  (yoy change)</t>
  </si>
  <si>
    <t>Online sales (EURm)</t>
  </si>
  <si>
    <t>as % of sales</t>
  </si>
  <si>
    <t>Pick-up rate</t>
  </si>
  <si>
    <r>
      <t>Services &amp; Solutions sales</t>
    </r>
    <r>
      <rPr>
        <b/>
        <sz val="10"/>
        <color theme="0"/>
        <rFont val="Calibri"/>
        <family val="2"/>
        <scheme val="minor"/>
      </rPr>
      <t xml:space="preserve"> (EURm)</t>
    </r>
  </si>
  <si>
    <t>CECONOMY (IFRS 15)</t>
  </si>
  <si>
    <r>
      <t>Adjusted EBITDA</t>
    </r>
    <r>
      <rPr>
        <b/>
        <vertAlign val="superscript"/>
        <sz val="10"/>
        <color theme="0"/>
        <rFont val="Calibri"/>
        <family val="2"/>
        <scheme val="minor"/>
      </rPr>
      <t>2)</t>
    </r>
    <r>
      <rPr>
        <b/>
        <sz val="10"/>
        <color theme="0"/>
        <rFont val="Calibri"/>
        <family val="2"/>
        <scheme val="minor"/>
      </rPr>
      <t xml:space="preserve"> excl. associates (EURm)</t>
    </r>
  </si>
  <si>
    <r>
      <t>Others</t>
    </r>
    <r>
      <rPr>
        <vertAlign val="superscript"/>
        <sz val="10"/>
        <rFont val="Calibri"/>
        <family val="2"/>
        <scheme val="minor"/>
      </rPr>
      <t>1)</t>
    </r>
  </si>
  <si>
    <t>o/w associates</t>
  </si>
  <si>
    <r>
      <t>Adjusted EBITDA margin</t>
    </r>
    <r>
      <rPr>
        <b/>
        <vertAlign val="superscript"/>
        <sz val="10"/>
        <color theme="0"/>
        <rFont val="Calibri"/>
        <family val="2"/>
        <scheme val="minor"/>
      </rPr>
      <t>3); 4)</t>
    </r>
    <r>
      <rPr>
        <b/>
        <sz val="10"/>
        <color theme="0"/>
        <rFont val="Calibri"/>
        <family val="2"/>
        <scheme val="minor"/>
      </rPr>
      <t xml:space="preserve"> excl. associates</t>
    </r>
  </si>
  <si>
    <t>Reported EBITDA (EURm)</t>
  </si>
  <si>
    <r>
      <t>EBITDA margin</t>
    </r>
    <r>
      <rPr>
        <b/>
        <vertAlign val="superscript"/>
        <sz val="10"/>
        <color theme="0"/>
        <rFont val="Calibri"/>
        <family val="2"/>
        <scheme val="minor"/>
      </rPr>
      <t>3)</t>
    </r>
  </si>
  <si>
    <r>
      <t>Others</t>
    </r>
    <r>
      <rPr>
        <vertAlign val="superscript"/>
        <sz val="10"/>
        <color theme="1"/>
        <rFont val="Calibri"/>
        <family val="2"/>
        <scheme val="minor"/>
      </rPr>
      <t>1)</t>
    </r>
  </si>
  <si>
    <r>
      <t>Adjusted EBIT</t>
    </r>
    <r>
      <rPr>
        <b/>
        <vertAlign val="superscript"/>
        <sz val="10"/>
        <color theme="0"/>
        <rFont val="Calibri"/>
        <family val="2"/>
        <scheme val="minor"/>
      </rPr>
      <t>2)</t>
    </r>
    <r>
      <rPr>
        <b/>
        <sz val="10"/>
        <color theme="0"/>
        <rFont val="Calibri"/>
        <family val="2"/>
        <scheme val="minor"/>
      </rPr>
      <t xml:space="preserve"> excl. associates (EURm)</t>
    </r>
  </si>
  <si>
    <r>
      <t>Adjusted EBIT margin</t>
    </r>
    <r>
      <rPr>
        <b/>
        <vertAlign val="superscript"/>
        <sz val="10"/>
        <color theme="0"/>
        <rFont val="Calibri"/>
        <family val="2"/>
        <scheme val="minor"/>
      </rPr>
      <t>3); 4)</t>
    </r>
    <r>
      <rPr>
        <b/>
        <sz val="10"/>
        <color theme="0"/>
        <rFont val="Calibri"/>
        <family val="2"/>
        <scheme val="minor"/>
      </rPr>
      <t xml:space="preserve"> excl. associates</t>
    </r>
  </si>
  <si>
    <t>Reported EBIT (EURm)</t>
  </si>
  <si>
    <r>
      <t>EBIT margin</t>
    </r>
    <r>
      <rPr>
        <b/>
        <vertAlign val="superscript"/>
        <sz val="10"/>
        <color theme="0"/>
        <rFont val="Calibri"/>
        <family val="2"/>
        <scheme val="minor"/>
      </rPr>
      <t>3)</t>
    </r>
  </si>
  <si>
    <t>Cash Investments (EURm) - as per Cashflow Statement</t>
  </si>
  <si>
    <t xml:space="preserve">Store data </t>
  </si>
  <si>
    <t>Number of stores (as per due date)</t>
  </si>
  <si>
    <t>-</t>
  </si>
  <si>
    <t>o/w stores excl. shop-in-shop</t>
  </si>
  <si>
    <t>o/w shop-in-shop</t>
  </si>
  <si>
    <t>Selling space (thousand sqm; as per due date)</t>
  </si>
  <si>
    <t>Personnel (FTE)</t>
  </si>
  <si>
    <t>CECONOMY (as per due date)</t>
  </si>
  <si>
    <t>Summarized income statement</t>
  </si>
  <si>
    <t>As reported (EURm)</t>
  </si>
  <si>
    <t>Total sales</t>
  </si>
  <si>
    <t>EBITDA</t>
  </si>
  <si>
    <t>D&amp;A</t>
  </si>
  <si>
    <t>EBIT</t>
  </si>
  <si>
    <t>Net financial result</t>
  </si>
  <si>
    <t>EBT</t>
  </si>
  <si>
    <t>Income taxes</t>
  </si>
  <si>
    <t>Tax rate (in %)</t>
  </si>
  <si>
    <t>Profit or loss for the period after taxes</t>
  </si>
  <si>
    <t>Profit or loss attributable to non-controlling interests</t>
  </si>
  <si>
    <t>Profit or loss attributable to shareholders</t>
  </si>
  <si>
    <t>EPS (EUR) undiluted</t>
  </si>
  <si>
    <t>Adjusted Items (EURm)</t>
  </si>
  <si>
    <r>
      <t>Adjusted</t>
    </r>
    <r>
      <rPr>
        <b/>
        <vertAlign val="superscript"/>
        <sz val="10"/>
        <color theme="0"/>
        <rFont val="Calibri"/>
        <family val="2"/>
        <scheme val="minor"/>
      </rPr>
      <t>2)</t>
    </r>
    <r>
      <rPr>
        <b/>
        <sz val="10"/>
        <color theme="0"/>
        <rFont val="Calibri"/>
        <family val="2"/>
        <scheme val="minor"/>
      </rPr>
      <t xml:space="preserve"> excl. associates (EURm)</t>
    </r>
  </si>
  <si>
    <t>Adjusted EBITDA excl. associates</t>
  </si>
  <si>
    <t>Adjusted EBIT excl. associates</t>
  </si>
  <si>
    <r>
      <t>Number of shares</t>
    </r>
    <r>
      <rPr>
        <b/>
        <vertAlign val="superscript"/>
        <sz val="10"/>
        <color theme="0"/>
        <rFont val="Calibri"/>
        <family val="2"/>
        <scheme val="minor"/>
      </rPr>
      <t>5</t>
    </r>
    <r>
      <rPr>
        <b/>
        <vertAlign val="superscript"/>
        <sz val="10"/>
        <color theme="0"/>
        <rFont val="Calibri"/>
        <family val="2"/>
      </rPr>
      <t>)</t>
    </r>
    <r>
      <rPr>
        <b/>
        <sz val="10"/>
        <color theme="0"/>
        <rFont val="Calibri"/>
        <family val="2"/>
        <scheme val="minor"/>
      </rPr>
      <t xml:space="preserve"> (million)</t>
    </r>
  </si>
  <si>
    <t>Ordinary shares (undiluted)</t>
  </si>
  <si>
    <t>Preference shares</t>
  </si>
  <si>
    <t>Notes:</t>
  </si>
  <si>
    <r>
      <rPr>
        <vertAlign val="superscript"/>
        <sz val="10"/>
        <color theme="1"/>
        <rFont val="Calibri"/>
        <family val="2"/>
        <scheme val="minor"/>
      </rPr>
      <t>1)</t>
    </r>
    <r>
      <rPr>
        <sz val="10"/>
        <color theme="1"/>
        <rFont val="Calibri"/>
        <family val="2"/>
        <scheme val="minor"/>
      </rPr>
      <t xml:space="preserve"> Including consolidation (except all sales figures).</t>
    </r>
  </si>
  <si>
    <r>
      <rPr>
        <vertAlign val="superscript"/>
        <sz val="10"/>
        <rFont val="Calibri"/>
        <family val="2"/>
        <scheme val="minor"/>
      </rPr>
      <t>3)</t>
    </r>
    <r>
      <rPr>
        <sz val="10"/>
        <rFont val="Calibri"/>
        <family val="2"/>
        <scheme val="minor"/>
      </rPr>
      <t xml:space="preserve"> Ratio EBIT or EBITDA to total sales.</t>
    </r>
  </si>
  <si>
    <r>
      <rPr>
        <vertAlign val="superscript"/>
        <sz val="10"/>
        <rFont val="Calibri"/>
        <family val="2"/>
        <scheme val="minor"/>
      </rPr>
      <t xml:space="preserve">5) </t>
    </r>
    <r>
      <rPr>
        <sz val="10"/>
        <rFont val="Calibri"/>
        <family val="2"/>
        <scheme val="minor"/>
      </rPr>
      <t>Weighted average of outstanding shares.</t>
    </r>
  </si>
  <si>
    <t>Source: CECONOMY AG analysis.</t>
  </si>
  <si>
    <r>
      <t xml:space="preserve">By accessing this document you agree to the following restrictions:
</t>
    </r>
    <r>
      <rPr>
        <sz val="10"/>
        <color theme="1"/>
        <rFont val="Arial"/>
        <family val="2"/>
      </rPr>
      <t xml:space="preserve">
This document is intended for information only and should not be treated as investment advice or recommendation. It is not, and nothing in it should be construed as an offer for sale, or as solicitation of an offer to purchase or subscribe to, any securities in any jurisdiction.
Neither this document nor anything contained therein shall form the basis of, or be relied upon in connection with, any commitment or contract whatsoever. CECONOMY AG  ("CECONOMY") assumes no liability for any claim which may arise from the reproduction, distribution or publication of the document (in whole or in part).
The figures have not been audited and may also deviate substantially from (segmental or other) information in the consolidated financial statements of CECONOMY GROUP in future, thus, may not be fully comparable to such financial statements. No representation or warranty is given and no liability is assumed by CECONOMY, express or implied, as to the accuracy, correctness or completeness of the information contained in this document and CECONOMY undertakes no obligation to update and/or revise any information.
In addition, the historical financial and operative information included in this presentation does not necessarily fully reflect changes that will occur when we, the prospective CECONOMY business, operate as a separate company. Accordingly, such information is not necessarily indicative for the future consolidated results of operations, financial position or cash flows of the prospective CECONOMY business on a stand-alone basis. Given the aforementioned uncertainties, (prospective) investors are cautioned not to place undue reliance on any of this information.</t>
    </r>
  </si>
  <si>
    <t xml:space="preserve"> </t>
  </si>
  <si>
    <t>H1</t>
  </si>
  <si>
    <t>7.0%</t>
  </si>
  <si>
    <t>6.6%</t>
  </si>
  <si>
    <t>5.0%</t>
  </si>
  <si>
    <t>6.1%</t>
  </si>
  <si>
    <t>2.2%</t>
  </si>
  <si>
    <r>
      <rPr>
        <vertAlign val="superscript"/>
        <sz val="10"/>
        <rFont val="Calibri"/>
        <family val="2"/>
        <scheme val="minor"/>
      </rPr>
      <t>4)</t>
    </r>
    <r>
      <rPr>
        <sz val="10"/>
        <rFont val="Calibri"/>
        <family val="2"/>
        <scheme val="minor"/>
      </rPr>
      <t xml:space="preserve"> Margin calculation based on reported sales pre IAS 29 and adj. EBIT/DA.</t>
    </r>
  </si>
  <si>
    <r>
      <rPr>
        <vertAlign val="superscript"/>
        <sz val="10"/>
        <rFont val="Calibri"/>
        <family val="2"/>
        <scheme val="minor"/>
      </rPr>
      <t>2)</t>
    </r>
    <r>
      <rPr>
        <sz val="10"/>
        <rFont val="Calibri"/>
        <family val="2"/>
        <scheme val="minor"/>
      </rPr>
      <t xml:space="preserve"> Current FY 2022/23: EBITDA &amp; EBIT adjusted for portfolio changes (excl. Sweden which is classified as disposal group in accordance with IFRS 5 from Q2 2021/22, Portugal from Q3 2021/22) and excl. non-recurring effects in connection with the (1) simplification and digitalization of central structures and processes, (2) the streamlining of the product assortment, (3) the strengthening of the retail brands in Germany, (4) legal risks in connection with changes in the legal environment, and (5) accounting effects of the application of IAS 29 in Turkey as a hyperinflationary economy are likewise unaccounted for.
Previous FY 2021/22:  EBITDA &amp; EBIT adjusted for portfolio changes and excl. non-recurring effects in connection with the (1) COVID–19-related store closures, (2) the introduction of a harmonized group-wide organizational structure (“Operating Model”), (3) the transaction announced on 14 December 2020 regarding the acquisition of the minority shareholding in MediaMarktSaturn as well as reorganization and simplification of the corporate structure, (4) the retroactive increase of a sector-specific tax in Hungary and accounting effects from Turkey, which is classified as a hyperinflationary economy (IAS 29), and risk provisions for legal risks are not included in adjusted EBIT.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</si>
</sst>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000%"/>
  </numFmts>
  <fonts count="16" x14ac:knownFonts="1">
    <font>
      <sz val="11"/>
      <color theme="1"/>
      <name val="Calibri"/>
      <family val="2"/>
      <scheme val="minor"/>
    </font>
    <font>
      <sz val="11"/>
      <color theme="1"/>
      <name val="Calibri"/>
      <family val="2"/>
      <scheme val="minor"/>
    </font>
    <font>
      <b/>
      <sz val="10"/>
      <color rgb="FFFFFFFF"/>
      <name val="Calibri"/>
      <family val="2"/>
      <scheme val="minor"/>
    </font>
    <font>
      <b/>
      <sz val="10"/>
      <color theme="0"/>
      <name val="Calibri"/>
      <family val="2"/>
      <scheme val="minor"/>
    </font>
    <font>
      <sz val="10"/>
      <color theme="1"/>
      <name val="Calibri"/>
      <family val="2"/>
      <scheme val="minor"/>
    </font>
    <font>
      <b/>
      <sz val="10"/>
      <color theme="1"/>
      <name val="Calibri"/>
      <family val="2"/>
      <scheme val="minor"/>
    </font>
    <font>
      <b/>
      <sz val="10"/>
      <color rgb="FFFF0000"/>
      <name val="Calibri"/>
      <family val="2"/>
      <scheme val="minor"/>
    </font>
    <font>
      <b/>
      <vertAlign val="superscript"/>
      <sz val="10"/>
      <color theme="0"/>
      <name val="Calibri"/>
      <family val="2"/>
      <scheme val="minor"/>
    </font>
    <font>
      <sz val="10"/>
      <name val="Calibri"/>
      <family val="2"/>
      <scheme val="minor"/>
    </font>
    <font>
      <vertAlign val="superscript"/>
      <sz val="10"/>
      <name val="Calibri"/>
      <family val="2"/>
      <scheme val="minor"/>
    </font>
    <font>
      <vertAlign val="superscript"/>
      <sz val="10"/>
      <color theme="1"/>
      <name val="Calibri"/>
      <family val="2"/>
      <scheme val="minor"/>
    </font>
    <font>
      <b/>
      <sz val="10"/>
      <name val="Calibri"/>
      <family val="2"/>
      <scheme val="minor"/>
    </font>
    <font>
      <b/>
      <sz val="16"/>
      <color theme="3"/>
      <name val="Calibri"/>
      <family val="2"/>
      <scheme val="minor"/>
    </font>
    <font>
      <b/>
      <vertAlign val="superscript"/>
      <sz val="10"/>
      <color theme="0"/>
      <name val="Calibri"/>
      <family val="2"/>
    </font>
    <font>
      <b/>
      <sz val="10"/>
      <color theme="1"/>
      <name val="Arial"/>
      <family val="2"/>
    </font>
    <font>
      <sz val="10"/>
      <color theme="1"/>
      <name val="Arial"/>
      <family val="2"/>
    </font>
  </fonts>
  <fills count="5">
    <fill>
      <patternFill patternType="none"/>
    </fill>
    <fill>
      <patternFill patternType="gray125"/>
    </fill>
    <fill>
      <patternFill patternType="solid">
        <fgColor rgb="FF0466AC"/>
        <bgColor indexed="64"/>
      </patternFill>
    </fill>
    <fill>
      <patternFill patternType="solid">
        <fgColor theme="0" tint="-0.499984740745262"/>
        <bgColor indexed="64"/>
      </patternFill>
    </fill>
    <fill>
      <patternFill patternType="solid">
        <fgColor theme="0"/>
        <bgColor indexed="64"/>
      </patternFill>
    </fill>
  </fills>
  <borders count="5">
    <border>
      <left/>
      <right/>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bottom/>
      <diagonal/>
    </border>
    <border>
      <left style="thin">
        <color theme="0" tint="-0.24994659260841701"/>
      </left>
      <right style="thin">
        <color theme="0" tint="-0.24994659260841701"/>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54">
    <xf numFmtId="0" fontId="0" fillId="0" borderId="0" xfId="0"/>
    <xf numFmtId="0" fontId="3" fillId="2" borderId="2" xfId="0" applyFont="1" applyFill="1" applyBorder="1" applyAlignment="1">
      <alignment horizontal="center" vertical="center"/>
    </xf>
    <xf numFmtId="0" fontId="3" fillId="2" borderId="0" xfId="0" applyFont="1" applyFill="1" applyAlignment="1">
      <alignment horizontal="center" vertical="center"/>
    </xf>
    <xf numFmtId="3" fontId="5" fillId="4" borderId="0" xfId="1" applyNumberFormat="1" applyFont="1" applyFill="1" applyBorder="1" applyAlignment="1">
      <alignment horizontal="center" vertical="center"/>
    </xf>
    <xf numFmtId="0" fontId="4" fillId="4" borderId="0" xfId="0" applyFont="1" applyFill="1" applyAlignment="1" applyProtection="1">
      <alignment horizontal="left" vertical="center"/>
      <protection locked="0"/>
    </xf>
    <xf numFmtId="0" fontId="5" fillId="4" borderId="0" xfId="0" applyFont="1" applyFill="1" applyAlignment="1">
      <alignment horizontal="left" vertical="center"/>
    </xf>
    <xf numFmtId="0" fontId="4" fillId="4" borderId="0" xfId="0" applyFont="1" applyFill="1" applyAlignment="1">
      <alignment horizontal="center" vertical="center"/>
    </xf>
    <xf numFmtId="0" fontId="4" fillId="4" borderId="0" xfId="0" applyFont="1" applyFill="1" applyAlignment="1">
      <alignment horizontal="left" vertical="center"/>
    </xf>
    <xf numFmtId="0" fontId="8" fillId="0" borderId="0" xfId="0" applyFont="1" applyAlignment="1">
      <alignment vertical="center" wrapText="1"/>
    </xf>
    <xf numFmtId="0" fontId="9" fillId="0" borderId="0" xfId="0" applyFont="1" applyAlignment="1">
      <alignment horizontal="left" vertical="center" wrapText="1"/>
    </xf>
    <xf numFmtId="0" fontId="8" fillId="0" borderId="0" xfId="0" applyFont="1" applyAlignment="1">
      <alignment horizontal="left" vertical="center" wrapText="1"/>
    </xf>
    <xf numFmtId="0" fontId="14" fillId="4" borderId="0" xfId="0" applyFont="1" applyFill="1" applyAlignment="1">
      <alignment vertical="center" wrapText="1"/>
    </xf>
    <xf numFmtId="166" fontId="0" fillId="0" borderId="0" xfId="1" applyNumberFormat="1" applyFont="1"/>
    <xf numFmtId="0" fontId="3" fillId="3" borderId="4" xfId="0" applyFont="1" applyFill="1" applyBorder="1" applyAlignment="1">
      <alignment horizontal="left" vertical="center"/>
    </xf>
    <xf numFmtId="0" fontId="3" fillId="3" borderId="4" xfId="0" applyFont="1" applyFill="1" applyBorder="1" applyAlignment="1">
      <alignment horizontal="center" vertical="center"/>
    </xf>
    <xf numFmtId="0" fontId="4" fillId="4" borderId="4" xfId="0" applyFont="1" applyFill="1" applyBorder="1" applyAlignment="1">
      <alignment horizontal="left" vertical="center"/>
    </xf>
    <xf numFmtId="0" fontId="5" fillId="4" borderId="4" xfId="0" applyFont="1" applyFill="1" applyBorder="1" applyAlignment="1">
      <alignment horizontal="left" vertical="center"/>
    </xf>
    <xf numFmtId="3" fontId="8" fillId="4" borderId="4" xfId="0" quotePrefix="1" applyNumberFormat="1" applyFont="1" applyFill="1" applyBorder="1" applyAlignment="1">
      <alignment horizontal="center" vertical="center" wrapText="1"/>
    </xf>
    <xf numFmtId="0" fontId="4" fillId="0" borderId="4" xfId="0" applyFont="1" applyBorder="1" applyAlignment="1">
      <alignment horizontal="left" vertical="center"/>
    </xf>
    <xf numFmtId="0" fontId="8" fillId="4" borderId="4" xfId="0" applyFont="1" applyFill="1" applyBorder="1" applyAlignment="1">
      <alignment horizontal="left" vertical="center"/>
    </xf>
    <xf numFmtId="0" fontId="8" fillId="4" borderId="4" xfId="0" applyFont="1" applyFill="1" applyBorder="1" applyAlignment="1">
      <alignment horizontal="left" vertical="center" indent="1"/>
    </xf>
    <xf numFmtId="0" fontId="8" fillId="0" borderId="4" xfId="0" applyFont="1" applyBorder="1" applyAlignment="1">
      <alignment horizontal="left" vertical="center"/>
    </xf>
    <xf numFmtId="0" fontId="5" fillId="0" borderId="4" xfId="0" applyFont="1" applyBorder="1" applyAlignment="1">
      <alignment horizontal="left" vertical="center"/>
    </xf>
    <xf numFmtId="164" fontId="5" fillId="4" borderId="4" xfId="1" applyNumberFormat="1" applyFont="1" applyFill="1" applyBorder="1" applyAlignment="1">
      <alignment horizontal="center" vertical="center" wrapText="1"/>
    </xf>
    <xf numFmtId="0" fontId="11" fillId="4" borderId="4" xfId="0" applyFont="1" applyFill="1" applyBorder="1" applyAlignment="1">
      <alignment horizontal="left" vertical="center"/>
    </xf>
    <xf numFmtId="3" fontId="8" fillId="4" borderId="4" xfId="0" applyNumberFormat="1" applyFont="1" applyFill="1" applyBorder="1" applyAlignment="1">
      <alignment horizontal="center" vertical="center" wrapText="1"/>
    </xf>
    <xf numFmtId="0" fontId="12" fillId="4" borderId="4" xfId="0" applyFont="1" applyFill="1" applyBorder="1" applyAlignment="1">
      <alignment horizontal="left" vertical="center"/>
    </xf>
    <xf numFmtId="0" fontId="11" fillId="0" borderId="4" xfId="0" applyFont="1" applyBorder="1" applyAlignment="1">
      <alignment horizontal="left" vertical="center"/>
    </xf>
    <xf numFmtId="0" fontId="5" fillId="0" borderId="4" xfId="0" applyFont="1" applyFill="1" applyBorder="1" applyAlignment="1">
      <alignment horizontal="left" vertical="center"/>
    </xf>
    <xf numFmtId="0" fontId="0" fillId="0" borderId="0" xfId="0" applyFill="1"/>
    <xf numFmtId="164" fontId="8" fillId="4" borderId="4" xfId="1" applyNumberFormat="1" applyFont="1" applyFill="1" applyBorder="1" applyAlignment="1">
      <alignment horizontal="center" vertical="center"/>
    </xf>
    <xf numFmtId="3" fontId="8" fillId="4" borderId="4" xfId="1" applyNumberFormat="1" applyFont="1" applyFill="1" applyBorder="1" applyAlignment="1">
      <alignment horizontal="center" vertical="center"/>
    </xf>
    <xf numFmtId="3" fontId="11" fillId="4" borderId="4" xfId="1" applyNumberFormat="1" applyFont="1" applyFill="1" applyBorder="1" applyAlignment="1">
      <alignment horizontal="center" vertical="center"/>
    </xf>
    <xf numFmtId="0" fontId="11" fillId="3" borderId="4" xfId="0" applyFont="1" applyFill="1" applyBorder="1" applyAlignment="1">
      <alignment horizontal="center" vertical="center"/>
    </xf>
    <xf numFmtId="3" fontId="11" fillId="3" borderId="4" xfId="0" applyNumberFormat="1" applyFont="1" applyFill="1" applyBorder="1" applyAlignment="1">
      <alignment horizontal="center" vertical="center"/>
    </xf>
    <xf numFmtId="164" fontId="11" fillId="4" borderId="4" xfId="1" applyNumberFormat="1" applyFont="1" applyFill="1" applyBorder="1" applyAlignment="1">
      <alignment horizontal="center" vertical="center"/>
    </xf>
    <xf numFmtId="9" fontId="8" fillId="4" borderId="4" xfId="1" applyFont="1" applyFill="1" applyBorder="1" applyAlignment="1">
      <alignment horizontal="center" vertical="center"/>
    </xf>
    <xf numFmtId="3" fontId="11" fillId="0" borderId="4" xfId="1" applyNumberFormat="1" applyFont="1" applyFill="1" applyBorder="1" applyAlignment="1">
      <alignment horizontal="center" vertical="center"/>
    </xf>
    <xf numFmtId="164" fontId="11" fillId="4" borderId="4" xfId="1" applyNumberFormat="1" applyFont="1" applyFill="1" applyBorder="1" applyAlignment="1">
      <alignment horizontal="center" vertical="center" wrapText="1"/>
    </xf>
    <xf numFmtId="165" fontId="11" fillId="3" borderId="4" xfId="0" applyNumberFormat="1" applyFont="1" applyFill="1" applyBorder="1" applyAlignment="1">
      <alignment horizontal="center" vertical="center"/>
    </xf>
    <xf numFmtId="3" fontId="11" fillId="4" borderId="4" xfId="0" applyNumberFormat="1" applyFont="1" applyFill="1" applyBorder="1" applyAlignment="1">
      <alignment horizontal="center" vertical="center" wrapText="1"/>
    </xf>
    <xf numFmtId="3" fontId="11" fillId="4" borderId="4" xfId="0" quotePrefix="1" applyNumberFormat="1" applyFont="1" applyFill="1" applyBorder="1" applyAlignment="1">
      <alignment horizontal="center" vertical="center" wrapText="1"/>
    </xf>
    <xf numFmtId="3" fontId="11" fillId="4" borderId="4" xfId="0" applyNumberFormat="1" applyFont="1" applyFill="1" applyBorder="1" applyAlignment="1">
      <alignment horizontal="center" vertical="center"/>
    </xf>
    <xf numFmtId="3" fontId="8" fillId="4" borderId="4" xfId="0" applyNumberFormat="1" applyFont="1" applyFill="1" applyBorder="1" applyAlignment="1">
      <alignment horizontal="center" vertical="center"/>
    </xf>
    <xf numFmtId="4" fontId="11" fillId="4" borderId="4" xfId="0" applyNumberFormat="1" applyFont="1" applyFill="1" applyBorder="1" applyAlignment="1">
      <alignment horizontal="center" vertical="center" wrapText="1"/>
    </xf>
    <xf numFmtId="3" fontId="11" fillId="0" borderId="4" xfId="0" applyNumberFormat="1" applyFont="1" applyFill="1" applyBorder="1" applyAlignment="1">
      <alignment horizontal="center" vertical="center" wrapText="1"/>
    </xf>
    <xf numFmtId="3" fontId="8" fillId="0" borderId="4" xfId="0" applyNumberFormat="1" applyFont="1" applyFill="1" applyBorder="1" applyAlignment="1">
      <alignment horizontal="center" vertical="center"/>
    </xf>
    <xf numFmtId="3" fontId="11" fillId="0" borderId="4" xfId="0" applyNumberFormat="1" applyFont="1" applyFill="1" applyBorder="1" applyAlignment="1">
      <alignment horizontal="center" vertical="center"/>
    </xf>
    <xf numFmtId="165" fontId="8" fillId="4" borderId="4" xfId="0" applyNumberFormat="1" applyFont="1" applyFill="1" applyBorder="1" applyAlignment="1">
      <alignment horizontal="center" vertical="center"/>
    </xf>
    <xf numFmtId="165" fontId="8" fillId="4" borderId="4"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8" fillId="0" borderId="0" xfId="0" applyFont="1" applyAlignment="1">
      <alignment horizontal="left" vertical="center" wrapText="1"/>
    </xf>
    <xf numFmtId="0" fontId="9" fillId="0" borderId="0" xfId="0" applyFont="1" applyAlignment="1">
      <alignment horizontal="left" vertical="center" wrapText="1"/>
    </xf>
  </cellXfs>
  <cellStyles count="2">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ke%20Banaschewski\Downloads\CECONOMY%20Quarterly%20Segment%20Information%20Q3%202022_23%20INTERNAL%20MASTER_incl.Countri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Quarterly Data (i)"/>
      <sheetName val="check"/>
      <sheetName val="Quarterly Data (r)"/>
      <sheetName val="Quarterly Data"/>
    </sheetNames>
    <sheetDataSet>
      <sheetData sheetId="0"/>
      <sheetData sheetId="1">
        <row r="68">
          <cell r="J68">
            <v>-9.2283113911066519E-4</v>
          </cell>
        </row>
        <row r="69">
          <cell r="J69">
            <v>-2.9011127782179558E-2</v>
          </cell>
        </row>
      </sheetData>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D6E64-ED2B-45F5-9F5E-9BB7268B3EC6}">
  <dimension ref="A1"/>
  <sheetViews>
    <sheetView workbookViewId="0">
      <selection activeCell="B1" sqref="B1:B1048576"/>
    </sheetView>
  </sheetViews>
  <sheetFormatPr baseColWidth="10" defaultRowHeight="14.5" x14ac:dyDescent="0.35"/>
  <cols>
    <col min="1" max="1" width="70.1796875" customWidth="1"/>
  </cols>
  <sheetData>
    <row r="1" spans="1:1" ht="338" x14ac:dyDescent="0.35">
      <c r="A1" s="11" t="s">
        <v>66</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98E30-B6AC-494F-831D-8AAC7DD389A5}">
  <dimension ref="A1:J135"/>
  <sheetViews>
    <sheetView tabSelected="1" topLeftCell="A118" zoomScale="150" zoomScaleNormal="150" workbookViewId="0">
      <selection activeCell="G22" activeCellId="1" sqref="A131:B131 G22"/>
    </sheetView>
  </sheetViews>
  <sheetFormatPr baseColWidth="10" defaultRowHeight="14.5" x14ac:dyDescent="0.35"/>
  <cols>
    <col min="1" max="1" width="43.453125" bestFit="1" customWidth="1"/>
    <col min="2" max="4" width="10.81640625" customWidth="1"/>
    <col min="7" max="7" width="12.453125" bestFit="1" customWidth="1"/>
  </cols>
  <sheetData>
    <row r="1" spans="1:6" x14ac:dyDescent="0.35">
      <c r="A1" s="50"/>
      <c r="B1" s="1" t="s">
        <v>67</v>
      </c>
      <c r="C1" s="2"/>
      <c r="D1" s="2" t="s">
        <v>0</v>
      </c>
      <c r="E1" s="2"/>
      <c r="F1" s="2"/>
    </row>
    <row r="2" spans="1:6" x14ac:dyDescent="0.35">
      <c r="A2" s="51"/>
      <c r="B2" s="1" t="s">
        <v>1</v>
      </c>
      <c r="C2" s="2" t="s">
        <v>2</v>
      </c>
      <c r="D2" s="2" t="s">
        <v>3</v>
      </c>
      <c r="E2" s="2" t="s">
        <v>4</v>
      </c>
      <c r="F2" s="2" t="s">
        <v>5</v>
      </c>
    </row>
    <row r="3" spans="1:6" x14ac:dyDescent="0.35">
      <c r="A3" s="13" t="s">
        <v>6</v>
      </c>
      <c r="B3" s="14"/>
      <c r="C3" s="14"/>
      <c r="D3" s="14"/>
      <c r="E3" s="14"/>
      <c r="F3" s="14"/>
    </row>
    <row r="4" spans="1:6" x14ac:dyDescent="0.35">
      <c r="A4" s="15" t="s">
        <v>7</v>
      </c>
      <c r="B4" s="31">
        <v>3939</v>
      </c>
      <c r="C4" s="31">
        <v>2888</v>
      </c>
      <c r="D4" s="31">
        <v>6827</v>
      </c>
      <c r="E4" s="31">
        <v>2542</v>
      </c>
      <c r="F4" s="31">
        <v>9369</v>
      </c>
    </row>
    <row r="5" spans="1:6" x14ac:dyDescent="0.35">
      <c r="A5" s="15" t="s">
        <v>8</v>
      </c>
      <c r="B5" s="31">
        <v>2235</v>
      </c>
      <c r="C5" s="31">
        <v>1630</v>
      </c>
      <c r="D5" s="31">
        <v>3865</v>
      </c>
      <c r="E5" s="31">
        <v>1497</v>
      </c>
      <c r="F5" s="31">
        <v>5362</v>
      </c>
    </row>
    <row r="6" spans="1:6" x14ac:dyDescent="0.35">
      <c r="A6" s="15" t="s">
        <v>9</v>
      </c>
      <c r="B6" s="31">
        <v>742</v>
      </c>
      <c r="C6" s="31">
        <v>678</v>
      </c>
      <c r="D6" s="31">
        <v>1420</v>
      </c>
      <c r="E6" s="31">
        <v>395</v>
      </c>
      <c r="F6" s="31">
        <v>1814</v>
      </c>
    </row>
    <row r="7" spans="1:6" x14ac:dyDescent="0.35">
      <c r="A7" s="15" t="s">
        <v>10</v>
      </c>
      <c r="B7" s="31">
        <v>150</v>
      </c>
      <c r="C7" s="31">
        <v>107</v>
      </c>
      <c r="D7" s="31">
        <v>257</v>
      </c>
      <c r="E7" s="31">
        <v>93</v>
      </c>
      <c r="F7" s="31">
        <v>349</v>
      </c>
    </row>
    <row r="8" spans="1:6" x14ac:dyDescent="0.35">
      <c r="A8" s="16" t="s">
        <v>11</v>
      </c>
      <c r="B8" s="32">
        <v>7066</v>
      </c>
      <c r="C8" s="32">
        <v>5302</v>
      </c>
      <c r="D8" s="32">
        <v>12368</v>
      </c>
      <c r="E8" s="32">
        <v>4527</v>
      </c>
      <c r="F8" s="32">
        <v>16895</v>
      </c>
    </row>
    <row r="9" spans="1:6" x14ac:dyDescent="0.35">
      <c r="A9" s="13" t="s">
        <v>12</v>
      </c>
      <c r="B9" s="33"/>
      <c r="C9" s="33"/>
      <c r="D9" s="33"/>
      <c r="E9" s="34"/>
      <c r="F9" s="34"/>
    </row>
    <row r="10" spans="1:6" x14ac:dyDescent="0.35">
      <c r="A10" s="15" t="s">
        <v>7</v>
      </c>
      <c r="B10" s="30">
        <v>5.0000000000000001E-3</v>
      </c>
      <c r="C10" s="30">
        <v>2.5999999999999999E-2</v>
      </c>
      <c r="D10" s="30">
        <v>1.4E-2</v>
      </c>
      <c r="E10" s="30">
        <v>0.02</v>
      </c>
      <c r="F10" s="30">
        <v>1.6E-2</v>
      </c>
    </row>
    <row r="11" spans="1:6" x14ac:dyDescent="0.35">
      <c r="A11" s="15" t="s">
        <v>8</v>
      </c>
      <c r="B11" s="30">
        <v>8.9999999999999993E-3</v>
      </c>
      <c r="C11" s="30">
        <v>-0.03</v>
      </c>
      <c r="D11" s="30">
        <v>-8.0000000000000002E-3</v>
      </c>
      <c r="E11" s="30">
        <v>-1.6E-2</v>
      </c>
      <c r="F11" s="30">
        <v>-0.01</v>
      </c>
    </row>
    <row r="12" spans="1:6" x14ac:dyDescent="0.35">
      <c r="A12" s="15" t="s">
        <v>9</v>
      </c>
      <c r="B12" s="30">
        <v>0.34300000000000003</v>
      </c>
      <c r="C12" s="30">
        <v>0.628</v>
      </c>
      <c r="D12" s="30">
        <v>0.46500000000000002</v>
      </c>
      <c r="E12" s="30">
        <v>-0.255</v>
      </c>
      <c r="F12" s="30">
        <v>0.21099999999999999</v>
      </c>
    </row>
    <row r="13" spans="1:6" x14ac:dyDescent="0.35">
      <c r="A13" s="15" t="s">
        <v>10</v>
      </c>
      <c r="B13" s="30">
        <v>-9.9000000000000005E-2</v>
      </c>
      <c r="C13" s="30">
        <v>-1.4999999999999999E-2</v>
      </c>
      <c r="D13" s="30">
        <v>-6.6000000000000003E-2</v>
      </c>
      <c r="E13" s="30">
        <v>-0.20100000000000001</v>
      </c>
      <c r="F13" s="30">
        <v>-0.106</v>
      </c>
    </row>
    <row r="14" spans="1:6" x14ac:dyDescent="0.35">
      <c r="A14" s="16" t="s">
        <v>11</v>
      </c>
      <c r="B14" s="35">
        <v>3.1E-2</v>
      </c>
      <c r="C14" s="35">
        <v>5.6000000000000001E-2</v>
      </c>
      <c r="D14" s="35">
        <v>4.2000000000000003E-2</v>
      </c>
      <c r="E14" s="35">
        <v>-2.8000000000000001E-2</v>
      </c>
      <c r="F14" s="35">
        <v>2.1999999999999999E-2</v>
      </c>
    </row>
    <row r="15" spans="1:6" x14ac:dyDescent="0.35">
      <c r="A15" s="13" t="s">
        <v>13</v>
      </c>
      <c r="B15" s="33"/>
      <c r="C15" s="33"/>
      <c r="D15" s="33"/>
      <c r="E15" s="33"/>
      <c r="F15" s="33"/>
    </row>
    <row r="16" spans="1:6" x14ac:dyDescent="0.35">
      <c r="A16" s="15" t="s">
        <v>7</v>
      </c>
      <c r="B16" s="30">
        <v>6.0000000000000001E-3</v>
      </c>
      <c r="C16" s="30">
        <v>2.5999999999999999E-2</v>
      </c>
      <c r="D16" s="30">
        <v>1.4E-2</v>
      </c>
      <c r="E16" s="30">
        <v>1.6E-2</v>
      </c>
      <c r="F16" s="30">
        <v>1.4999999999999999E-2</v>
      </c>
    </row>
    <row r="17" spans="1:6" x14ac:dyDescent="0.35">
      <c r="A17" s="15" t="s">
        <v>8</v>
      </c>
      <c r="B17" s="30">
        <v>8.9999999999999993E-3</v>
      </c>
      <c r="C17" s="30">
        <v>-0.03</v>
      </c>
      <c r="D17" s="30">
        <v>-8.0000000000000002E-3</v>
      </c>
      <c r="E17" s="30">
        <v>-1.4E-2</v>
      </c>
      <c r="F17" s="30">
        <v>-0.01</v>
      </c>
    </row>
    <row r="18" spans="1:6" x14ac:dyDescent="0.35">
      <c r="A18" s="15" t="s">
        <v>9</v>
      </c>
      <c r="B18" s="30">
        <v>0.621</v>
      </c>
      <c r="C18" s="30">
        <v>0.77600000000000002</v>
      </c>
      <c r="D18" s="30">
        <v>0.68300000000000005</v>
      </c>
      <c r="E18" s="30">
        <v>0.73899999999999999</v>
      </c>
      <c r="F18" s="30">
        <v>0.68400000000000005</v>
      </c>
    </row>
    <row r="19" spans="1:6" x14ac:dyDescent="0.35">
      <c r="A19" s="15" t="s">
        <v>10</v>
      </c>
      <c r="B19" s="30">
        <v>-2.5999999999999999E-2</v>
      </c>
      <c r="C19" s="30">
        <v>-2.5999999999999999E-2</v>
      </c>
      <c r="D19" s="30">
        <v>-0.33100000000000002</v>
      </c>
      <c r="E19" s="30">
        <v>0.188</v>
      </c>
      <c r="F19" s="30">
        <v>-3.4000000000000002E-2</v>
      </c>
    </row>
    <row r="20" spans="1:6" x14ac:dyDescent="0.35">
      <c r="A20" s="16" t="s">
        <v>11</v>
      </c>
      <c r="B20" s="35">
        <v>4.9000000000000002E-2</v>
      </c>
      <c r="C20" s="35">
        <v>6.4000000000000001E-2</v>
      </c>
      <c r="D20" s="35">
        <v>5.5E-2</v>
      </c>
      <c r="E20" s="35">
        <v>7.3999999999999996E-2</v>
      </c>
      <c r="F20" s="35">
        <v>5.8999999999999997E-2</v>
      </c>
    </row>
    <row r="21" spans="1:6" x14ac:dyDescent="0.35">
      <c r="A21" s="13" t="s">
        <v>14</v>
      </c>
      <c r="B21" s="33"/>
      <c r="C21" s="33"/>
      <c r="D21" s="33"/>
      <c r="E21" s="33"/>
      <c r="F21" s="33"/>
    </row>
    <row r="22" spans="1:6" x14ac:dyDescent="0.35">
      <c r="A22" s="15" t="s">
        <v>7</v>
      </c>
      <c r="B22" s="30">
        <v>7.0000000000000001E-3</v>
      </c>
      <c r="C22" s="30">
        <v>2.7E-2</v>
      </c>
      <c r="D22" s="30">
        <v>1.4999999999999999E-2</v>
      </c>
      <c r="E22" s="30">
        <v>1.0999999999999999E-2</v>
      </c>
      <c r="F22" s="30">
        <v>1.4E-2</v>
      </c>
    </row>
    <row r="23" spans="1:6" x14ac:dyDescent="0.35">
      <c r="A23" s="15" t="s">
        <v>8</v>
      </c>
      <c r="B23" s="30">
        <v>2E-3</v>
      </c>
      <c r="C23" s="30">
        <v>-3.1E-2</v>
      </c>
      <c r="D23" s="30">
        <v>-1.2E-2</v>
      </c>
      <c r="E23" s="30">
        <v>-0.01</v>
      </c>
      <c r="F23" s="30">
        <v>-1.0999999999999999E-2</v>
      </c>
    </row>
    <row r="24" spans="1:6" x14ac:dyDescent="0.35">
      <c r="A24" s="15" t="s">
        <v>9</v>
      </c>
      <c r="B24" s="30">
        <v>0.59699999999999998</v>
      </c>
      <c r="C24" s="30">
        <v>0.74</v>
      </c>
      <c r="D24" s="30">
        <v>0.65400000000000003</v>
      </c>
      <c r="E24" s="30">
        <v>0.69599999999999995</v>
      </c>
      <c r="F24" s="30">
        <v>0.65100000000000002</v>
      </c>
    </row>
    <row r="25" spans="1:6" x14ac:dyDescent="0.35">
      <c r="A25" s="15" t="s">
        <v>10</v>
      </c>
      <c r="B25" s="30">
        <v>-4.4999999999999998E-2</v>
      </c>
      <c r="C25" s="49" t="s">
        <v>34</v>
      </c>
      <c r="D25" s="49" t="s">
        <v>34</v>
      </c>
      <c r="E25" s="49" t="s">
        <v>34</v>
      </c>
      <c r="F25" s="49" t="s">
        <v>34</v>
      </c>
    </row>
    <row r="26" spans="1:6" x14ac:dyDescent="0.35">
      <c r="A26" s="16" t="s">
        <v>11</v>
      </c>
      <c r="B26" s="35">
        <v>4.4999999999999998E-2</v>
      </c>
      <c r="C26" s="35">
        <v>6.0999999999999999E-2</v>
      </c>
      <c r="D26" s="35">
        <v>5.1999999999999998E-2</v>
      </c>
      <c r="E26" s="35">
        <v>6.8000000000000005E-2</v>
      </c>
      <c r="F26" s="35">
        <v>5.6000000000000001E-2</v>
      </c>
    </row>
    <row r="27" spans="1:6" x14ac:dyDescent="0.35">
      <c r="A27" s="13" t="s">
        <v>15</v>
      </c>
      <c r="B27" s="33"/>
      <c r="C27" s="33"/>
      <c r="D27" s="33"/>
      <c r="E27" s="33"/>
      <c r="F27" s="33"/>
    </row>
    <row r="28" spans="1:6" x14ac:dyDescent="0.35">
      <c r="A28" s="16" t="s">
        <v>11</v>
      </c>
      <c r="B28" s="32">
        <v>1799</v>
      </c>
      <c r="C28" s="32">
        <v>1138</v>
      </c>
      <c r="D28" s="32">
        <v>2938</v>
      </c>
      <c r="E28" s="32">
        <v>947</v>
      </c>
      <c r="F28" s="32">
        <v>3884</v>
      </c>
    </row>
    <row r="29" spans="1:6" x14ac:dyDescent="0.35">
      <c r="A29" s="18" t="s">
        <v>16</v>
      </c>
      <c r="B29" s="30">
        <v>0.255</v>
      </c>
      <c r="C29" s="30">
        <v>0.215</v>
      </c>
      <c r="D29" s="30">
        <v>0.23799999999999999</v>
      </c>
      <c r="E29" s="30">
        <v>0.20899999999999999</v>
      </c>
      <c r="F29" s="30">
        <v>0.23</v>
      </c>
    </row>
    <row r="30" spans="1:6" x14ac:dyDescent="0.35">
      <c r="A30" s="15" t="s">
        <v>17</v>
      </c>
      <c r="B30" s="36">
        <v>0.37</v>
      </c>
      <c r="C30" s="36">
        <v>0.39</v>
      </c>
      <c r="D30" s="36">
        <v>0.38</v>
      </c>
      <c r="E30" s="36">
        <v>0.41</v>
      </c>
      <c r="F30" s="36">
        <v>0.38</v>
      </c>
    </row>
    <row r="31" spans="1:6" x14ac:dyDescent="0.35">
      <c r="A31" s="13" t="s">
        <v>18</v>
      </c>
      <c r="B31" s="33"/>
      <c r="C31" s="33"/>
      <c r="D31" s="33"/>
      <c r="E31" s="33"/>
      <c r="F31" s="33"/>
    </row>
    <row r="32" spans="1:6" x14ac:dyDescent="0.35">
      <c r="A32" s="16" t="s">
        <v>19</v>
      </c>
      <c r="B32" s="32">
        <v>394</v>
      </c>
      <c r="C32" s="32">
        <v>323</v>
      </c>
      <c r="D32" s="32">
        <v>717</v>
      </c>
      <c r="E32" s="32">
        <v>302</v>
      </c>
      <c r="F32" s="32">
        <v>1018</v>
      </c>
    </row>
    <row r="33" spans="1:6" x14ac:dyDescent="0.35">
      <c r="A33" s="18" t="s">
        <v>16</v>
      </c>
      <c r="B33" s="30">
        <v>5.6000000000000001E-2</v>
      </c>
      <c r="C33" s="30">
        <v>6.0999999999999999E-2</v>
      </c>
      <c r="D33" s="30">
        <v>5.8000000000000003E-2</v>
      </c>
      <c r="E33" s="30">
        <v>6.7000000000000004E-2</v>
      </c>
      <c r="F33" s="30">
        <v>0.06</v>
      </c>
    </row>
    <row r="34" spans="1:6" x14ac:dyDescent="0.35">
      <c r="A34" s="13" t="s">
        <v>20</v>
      </c>
      <c r="B34" s="33"/>
      <c r="C34" s="33"/>
      <c r="D34" s="33"/>
      <c r="E34" s="33"/>
      <c r="F34" s="33"/>
    </row>
    <row r="35" spans="1:6" x14ac:dyDescent="0.35">
      <c r="A35" s="15" t="s">
        <v>7</v>
      </c>
      <c r="B35" s="31">
        <v>260</v>
      </c>
      <c r="C35" s="31">
        <v>88</v>
      </c>
      <c r="D35" s="31">
        <v>348</v>
      </c>
      <c r="E35" s="31">
        <v>50</v>
      </c>
      <c r="F35" s="31">
        <v>398</v>
      </c>
    </row>
    <row r="36" spans="1:6" x14ac:dyDescent="0.35">
      <c r="A36" s="15" t="s">
        <v>8</v>
      </c>
      <c r="B36" s="31">
        <v>85</v>
      </c>
      <c r="C36" s="31">
        <v>7</v>
      </c>
      <c r="D36" s="31">
        <v>92</v>
      </c>
      <c r="E36" s="31">
        <v>27</v>
      </c>
      <c r="F36" s="31">
        <v>118</v>
      </c>
    </row>
    <row r="37" spans="1:6" x14ac:dyDescent="0.35">
      <c r="A37" s="15" t="s">
        <v>9</v>
      </c>
      <c r="B37" s="31">
        <v>47</v>
      </c>
      <c r="C37" s="31">
        <v>45</v>
      </c>
      <c r="D37" s="31">
        <v>93</v>
      </c>
      <c r="E37" s="31">
        <v>34</v>
      </c>
      <c r="F37" s="31">
        <v>127</v>
      </c>
    </row>
    <row r="38" spans="1:6" x14ac:dyDescent="0.35">
      <c r="A38" s="19" t="s">
        <v>21</v>
      </c>
      <c r="B38" s="31">
        <v>-7</v>
      </c>
      <c r="C38" s="31">
        <v>-5</v>
      </c>
      <c r="D38" s="31">
        <v>-9</v>
      </c>
      <c r="E38" s="31">
        <v>-6</v>
      </c>
      <c r="F38" s="31">
        <v>-15</v>
      </c>
    </row>
    <row r="39" spans="1:6" hidden="1" x14ac:dyDescent="0.35">
      <c r="A39" s="20" t="s">
        <v>22</v>
      </c>
      <c r="B39" s="31">
        <v>0</v>
      </c>
      <c r="C39" s="31"/>
      <c r="D39" s="31"/>
      <c r="E39" s="31"/>
      <c r="F39" s="31"/>
    </row>
    <row r="40" spans="1:6" x14ac:dyDescent="0.35">
      <c r="A40" s="16" t="s">
        <v>11</v>
      </c>
      <c r="B40" s="32">
        <v>386</v>
      </c>
      <c r="C40" s="32">
        <v>134</v>
      </c>
      <c r="D40" s="32">
        <v>524</v>
      </c>
      <c r="E40" s="32">
        <v>105</v>
      </c>
      <c r="F40" s="32">
        <v>628</v>
      </c>
    </row>
    <row r="41" spans="1:6" x14ac:dyDescent="0.35">
      <c r="A41" s="13" t="s">
        <v>23</v>
      </c>
      <c r="B41" s="33"/>
      <c r="C41" s="33"/>
      <c r="D41" s="33"/>
      <c r="E41" s="33"/>
      <c r="F41" s="33"/>
    </row>
    <row r="42" spans="1:6" x14ac:dyDescent="0.35">
      <c r="A42" s="18" t="s">
        <v>7</v>
      </c>
      <c r="B42" s="30">
        <v>6.6000000000000003E-2</v>
      </c>
      <c r="C42" s="30">
        <f t="shared" ref="C42:F43" si="0">C35/C4</f>
        <v>3.0470914127423823E-2</v>
      </c>
      <c r="D42" s="30">
        <f t="shared" si="0"/>
        <v>5.0974073531565842E-2</v>
      </c>
      <c r="E42" s="30">
        <f t="shared" si="0"/>
        <v>1.9669551534225019E-2</v>
      </c>
      <c r="F42" s="30">
        <f t="shared" si="0"/>
        <v>4.2480520866688014E-2</v>
      </c>
    </row>
    <row r="43" spans="1:6" x14ac:dyDescent="0.35">
      <c r="A43" s="18" t="s">
        <v>8</v>
      </c>
      <c r="B43" s="30">
        <v>3.7999999999999999E-2</v>
      </c>
      <c r="C43" s="30">
        <f t="shared" si="0"/>
        <v>4.2944785276073623E-3</v>
      </c>
      <c r="D43" s="30">
        <f t="shared" si="0"/>
        <v>2.3803363518758086E-2</v>
      </c>
      <c r="E43" s="30">
        <f t="shared" si="0"/>
        <v>1.8036072144288578E-2</v>
      </c>
      <c r="F43" s="30">
        <f t="shared" si="0"/>
        <v>2.2006713912719134E-2</v>
      </c>
    </row>
    <row r="44" spans="1:6" x14ac:dyDescent="0.35">
      <c r="A44" s="18" t="s">
        <v>9</v>
      </c>
      <c r="B44" s="30">
        <v>6.4000000000000001E-2</v>
      </c>
      <c r="C44" s="30" t="s">
        <v>69</v>
      </c>
      <c r="D44" s="30" t="s">
        <v>70</v>
      </c>
      <c r="E44" s="30" t="s">
        <v>71</v>
      </c>
      <c r="F44" s="30" t="s">
        <v>72</v>
      </c>
    </row>
    <row r="45" spans="1:6" x14ac:dyDescent="0.35">
      <c r="A45" s="21" t="s">
        <v>21</v>
      </c>
      <c r="B45" s="30">
        <v>-4.5999999999999999E-2</v>
      </c>
      <c r="C45" s="49" t="s">
        <v>34</v>
      </c>
      <c r="D45" s="49" t="s">
        <v>34</v>
      </c>
      <c r="E45" s="49" t="s">
        <v>34</v>
      </c>
      <c r="F45" s="49" t="s">
        <v>34</v>
      </c>
    </row>
    <row r="46" spans="1:6" x14ac:dyDescent="0.35">
      <c r="A46" s="22" t="s">
        <v>11</v>
      </c>
      <c r="B46" s="38">
        <v>5.5E-2</v>
      </c>
      <c r="C46" s="38">
        <f>C40/C8</f>
        <v>2.5273481705016976E-2</v>
      </c>
      <c r="D46" s="38">
        <f>D40/D8</f>
        <v>4.236739974126779E-2</v>
      </c>
      <c r="E46" s="38" t="s">
        <v>73</v>
      </c>
      <c r="F46" s="38">
        <f>F40/F8</f>
        <v>3.7170760580053273E-2</v>
      </c>
    </row>
    <row r="47" spans="1:6" x14ac:dyDescent="0.35">
      <c r="A47" s="13" t="s">
        <v>24</v>
      </c>
      <c r="B47" s="33"/>
      <c r="C47" s="33"/>
      <c r="D47" s="33"/>
      <c r="E47" s="33"/>
      <c r="F47" s="33"/>
    </row>
    <row r="48" spans="1:6" x14ac:dyDescent="0.35">
      <c r="A48" s="15" t="s">
        <v>7</v>
      </c>
      <c r="B48" s="31">
        <v>262</v>
      </c>
      <c r="C48" s="31">
        <v>71</v>
      </c>
      <c r="D48" s="31">
        <v>333</v>
      </c>
      <c r="E48" s="31">
        <v>24</v>
      </c>
      <c r="F48" s="31">
        <v>356</v>
      </c>
    </row>
    <row r="49" spans="1:6" x14ac:dyDescent="0.35">
      <c r="A49" s="15" t="s">
        <v>8</v>
      </c>
      <c r="B49" s="31">
        <v>85</v>
      </c>
      <c r="C49" s="31">
        <v>7</v>
      </c>
      <c r="D49" s="31">
        <v>92</v>
      </c>
      <c r="E49" s="31">
        <v>20</v>
      </c>
      <c r="F49" s="31">
        <v>112</v>
      </c>
    </row>
    <row r="50" spans="1:6" x14ac:dyDescent="0.35">
      <c r="A50" s="15" t="s">
        <v>9</v>
      </c>
      <c r="B50" s="31">
        <v>47</v>
      </c>
      <c r="C50" s="31">
        <v>55</v>
      </c>
      <c r="D50" s="31">
        <v>101</v>
      </c>
      <c r="E50" s="31">
        <v>12</v>
      </c>
      <c r="F50" s="31">
        <v>114</v>
      </c>
    </row>
    <row r="51" spans="1:6" x14ac:dyDescent="0.35">
      <c r="A51" s="19" t="s">
        <v>21</v>
      </c>
      <c r="B51" s="31">
        <v>-8</v>
      </c>
      <c r="C51" s="31">
        <v>-13</v>
      </c>
      <c r="D51" s="31">
        <v>-21</v>
      </c>
      <c r="E51" s="31">
        <v>-13</v>
      </c>
      <c r="F51" s="31">
        <v>-34</v>
      </c>
    </row>
    <row r="52" spans="1:6" hidden="1" x14ac:dyDescent="0.35">
      <c r="A52" s="20" t="s">
        <v>22</v>
      </c>
      <c r="B52" s="31">
        <v>-1</v>
      </c>
      <c r="C52" s="31">
        <v>0</v>
      </c>
      <c r="D52" s="31"/>
      <c r="E52" s="31"/>
      <c r="F52" s="31"/>
    </row>
    <row r="53" spans="1:6" x14ac:dyDescent="0.35">
      <c r="A53" s="16" t="s">
        <v>11</v>
      </c>
      <c r="B53" s="32">
        <v>386</v>
      </c>
      <c r="C53" s="32">
        <v>119</v>
      </c>
      <c r="D53" s="32">
        <v>505</v>
      </c>
      <c r="E53" s="32">
        <v>44</v>
      </c>
      <c r="F53" s="32">
        <v>549</v>
      </c>
    </row>
    <row r="54" spans="1:6" x14ac:dyDescent="0.35">
      <c r="A54" s="13" t="s">
        <v>25</v>
      </c>
      <c r="B54" s="33"/>
      <c r="C54" s="33"/>
      <c r="D54" s="33"/>
      <c r="E54" s="33"/>
      <c r="F54" s="33"/>
    </row>
    <row r="55" spans="1:6" x14ac:dyDescent="0.35">
      <c r="A55" s="18" t="s">
        <v>7</v>
      </c>
      <c r="B55" s="30">
        <v>6.6000000000000003E-2</v>
      </c>
      <c r="C55" s="30">
        <v>2.5000000000000001E-2</v>
      </c>
      <c r="D55" s="30">
        <f t="shared" ref="D55:F57" si="1">D48/D4</f>
        <v>4.8776915189688005E-2</v>
      </c>
      <c r="E55" s="30">
        <f t="shared" si="1"/>
        <v>9.4413847364280094E-3</v>
      </c>
      <c r="F55" s="30">
        <f t="shared" si="1"/>
        <v>3.799765183050486E-2</v>
      </c>
    </row>
    <row r="56" spans="1:6" x14ac:dyDescent="0.35">
      <c r="A56" s="18" t="s">
        <v>8</v>
      </c>
      <c r="B56" s="30">
        <v>3.7999999999999999E-2</v>
      </c>
      <c r="C56" s="30">
        <v>4.0000000000000001E-3</v>
      </c>
      <c r="D56" s="30">
        <f t="shared" si="1"/>
        <v>2.3803363518758086E-2</v>
      </c>
      <c r="E56" s="30">
        <v>1.4E-2</v>
      </c>
      <c r="F56" s="30">
        <f t="shared" si="1"/>
        <v>2.0887728459530026E-2</v>
      </c>
    </row>
    <row r="57" spans="1:6" x14ac:dyDescent="0.35">
      <c r="A57" s="18" t="s">
        <v>9</v>
      </c>
      <c r="B57" s="30">
        <v>6.3E-2</v>
      </c>
      <c r="C57" s="30">
        <v>8.1000000000000003E-2</v>
      </c>
      <c r="D57" s="30">
        <f t="shared" si="1"/>
        <v>7.1126760563380284E-2</v>
      </c>
      <c r="E57" s="30">
        <v>3.2000000000000001E-2</v>
      </c>
      <c r="F57" s="30">
        <f t="shared" si="1"/>
        <v>6.2844542447629548E-2</v>
      </c>
    </row>
    <row r="58" spans="1:6" x14ac:dyDescent="0.35">
      <c r="A58" s="18" t="s">
        <v>26</v>
      </c>
      <c r="B58" s="30">
        <v>-5.0999999999999997E-2</v>
      </c>
      <c r="C58" s="30">
        <v>-0.122</v>
      </c>
      <c r="D58" s="30">
        <v>-8.2000000000000003E-2</v>
      </c>
      <c r="E58" s="30">
        <v>-0.13600000000000001</v>
      </c>
      <c r="F58" s="30">
        <v>-9.6000000000000002E-2</v>
      </c>
    </row>
    <row r="59" spans="1:6" x14ac:dyDescent="0.35">
      <c r="A59" s="22" t="s">
        <v>11</v>
      </c>
      <c r="B59" s="38">
        <v>5.5E-2</v>
      </c>
      <c r="C59" s="38">
        <v>2.1999999999999999E-2</v>
      </c>
      <c r="D59" s="38">
        <f>D53/D8</f>
        <v>4.0831177231565333E-2</v>
      </c>
      <c r="E59" s="38">
        <f>E53/E8</f>
        <v>9.7194610117075329E-3</v>
      </c>
      <c r="F59" s="38">
        <v>3.2000000000000001E-2</v>
      </c>
    </row>
    <row r="60" spans="1:6" x14ac:dyDescent="0.35">
      <c r="A60" s="13" t="s">
        <v>27</v>
      </c>
      <c r="B60" s="39"/>
      <c r="C60" s="39"/>
      <c r="D60" s="39"/>
      <c r="E60" s="39"/>
      <c r="F60" s="39"/>
    </row>
    <row r="61" spans="1:6" x14ac:dyDescent="0.35">
      <c r="A61" s="15" t="s">
        <v>7</v>
      </c>
      <c r="B61" s="31">
        <v>164</v>
      </c>
      <c r="C61" s="31">
        <v>-3</v>
      </c>
      <c r="D61" s="31">
        <v>162</v>
      </c>
      <c r="E61" s="31">
        <v>-49</v>
      </c>
      <c r="F61" s="31">
        <v>113</v>
      </c>
    </row>
    <row r="62" spans="1:6" x14ac:dyDescent="0.35">
      <c r="A62" s="15" t="s">
        <v>8</v>
      </c>
      <c r="B62" s="31">
        <v>33</v>
      </c>
      <c r="C62" s="31">
        <v>-47</v>
      </c>
      <c r="D62" s="31">
        <v>-14</v>
      </c>
      <c r="E62" s="31">
        <v>-25</v>
      </c>
      <c r="F62" s="31">
        <v>-37</v>
      </c>
    </row>
    <row r="63" spans="1:6" x14ac:dyDescent="0.35">
      <c r="A63" s="15" t="s">
        <v>9</v>
      </c>
      <c r="B63" s="31">
        <v>37</v>
      </c>
      <c r="C63" s="31">
        <v>33</v>
      </c>
      <c r="D63" s="31">
        <v>70</v>
      </c>
      <c r="E63" s="31">
        <v>20</v>
      </c>
      <c r="F63" s="31">
        <v>90</v>
      </c>
    </row>
    <row r="64" spans="1:6" x14ac:dyDescent="0.35">
      <c r="A64" s="19" t="s">
        <v>21</v>
      </c>
      <c r="B64" s="31">
        <v>-10</v>
      </c>
      <c r="C64" s="31">
        <v>-5</v>
      </c>
      <c r="D64" s="31">
        <v>-10</v>
      </c>
      <c r="E64" s="31">
        <v>-7</v>
      </c>
      <c r="F64" s="31">
        <v>-17</v>
      </c>
    </row>
    <row r="65" spans="1:7" hidden="1" x14ac:dyDescent="0.35">
      <c r="A65" s="20" t="s">
        <v>22</v>
      </c>
      <c r="B65" s="31">
        <v>0</v>
      </c>
      <c r="C65" s="31">
        <v>0</v>
      </c>
      <c r="D65" s="31"/>
      <c r="E65" s="31">
        <v>0</v>
      </c>
      <c r="F65" s="31">
        <v>0</v>
      </c>
    </row>
    <row r="66" spans="1:7" s="29" customFormat="1" x14ac:dyDescent="0.35">
      <c r="A66" s="28" t="s">
        <v>11</v>
      </c>
      <c r="B66" s="37">
        <v>224</v>
      </c>
      <c r="C66" s="37">
        <v>-23</v>
      </c>
      <c r="D66" s="37">
        <v>207</v>
      </c>
      <c r="E66" s="37">
        <v>-60</v>
      </c>
      <c r="F66" s="37">
        <v>149</v>
      </c>
    </row>
    <row r="67" spans="1:7" x14ac:dyDescent="0.35">
      <c r="A67" s="13" t="s">
        <v>28</v>
      </c>
      <c r="B67" s="33"/>
      <c r="C67" s="33"/>
      <c r="D67" s="33"/>
      <c r="E67" s="33"/>
      <c r="F67" s="33"/>
    </row>
    <row r="68" spans="1:7" x14ac:dyDescent="0.35">
      <c r="A68" s="18" t="s">
        <v>7</v>
      </c>
      <c r="B68" s="30">
        <v>4.2000000000000003E-2</v>
      </c>
      <c r="C68" s="30">
        <f>ROUND('[1]Quarterly Data (i)'!J68,3)</f>
        <v>-1E-3</v>
      </c>
      <c r="D68" s="30">
        <f>D61/D4</f>
        <v>2.3729310092280652E-2</v>
      </c>
      <c r="E68" s="30">
        <v>-1.9261006289308175E-2</v>
      </c>
      <c r="F68" s="30">
        <f>F61/F4</f>
        <v>1.2061052406873732E-2</v>
      </c>
      <c r="G68" s="12"/>
    </row>
    <row r="69" spans="1:7" x14ac:dyDescent="0.35">
      <c r="A69" s="18" t="s">
        <v>8</v>
      </c>
      <c r="B69" s="30">
        <v>1.4999999999999999E-2</v>
      </c>
      <c r="C69" s="30">
        <f>ROUND('[1]Quarterly Data (i)'!J69,3)</f>
        <v>-2.9000000000000001E-2</v>
      </c>
      <c r="D69" s="30">
        <f>D62/D5</f>
        <v>-3.6222509702457956E-3</v>
      </c>
      <c r="E69" s="30">
        <v>-1.6E-2</v>
      </c>
      <c r="F69" s="30">
        <f>F62/F5</f>
        <v>-6.9004102946661691E-3</v>
      </c>
    </row>
    <row r="70" spans="1:7" x14ac:dyDescent="0.35">
      <c r="A70" s="18" t="s">
        <v>9</v>
      </c>
      <c r="B70" s="30">
        <v>4.9000000000000002E-2</v>
      </c>
      <c r="C70" s="30">
        <v>5.0999999999999997E-2</v>
      </c>
      <c r="D70" s="30">
        <v>0.05</v>
      </c>
      <c r="E70" s="30">
        <v>0.03</v>
      </c>
      <c r="F70" s="30">
        <v>4.2999999999999997E-2</v>
      </c>
    </row>
    <row r="71" spans="1:7" x14ac:dyDescent="0.35">
      <c r="A71" s="18" t="s">
        <v>26</v>
      </c>
      <c r="B71" s="30">
        <v>-6.8000000000000005E-2</v>
      </c>
      <c r="C71" s="41" t="s">
        <v>34</v>
      </c>
      <c r="D71" s="41" t="s">
        <v>34</v>
      </c>
      <c r="E71" s="41" t="s">
        <v>34</v>
      </c>
      <c r="F71" s="41" t="s">
        <v>34</v>
      </c>
    </row>
    <row r="72" spans="1:7" x14ac:dyDescent="0.35">
      <c r="A72" s="22" t="s">
        <v>11</v>
      </c>
      <c r="B72" s="38">
        <v>3.2000000000000001E-2</v>
      </c>
      <c r="C72" s="38">
        <v>-4.0000000000000001E-3</v>
      </c>
      <c r="D72" s="38">
        <f>D66/D8</f>
        <v>1.673673997412678E-2</v>
      </c>
      <c r="E72" s="38">
        <v>-1.2E-2</v>
      </c>
      <c r="F72" s="38">
        <f>F66/F8</f>
        <v>8.8191772713820654E-3</v>
      </c>
    </row>
    <row r="73" spans="1:7" x14ac:dyDescent="0.35">
      <c r="A73" s="13" t="s">
        <v>29</v>
      </c>
      <c r="B73" s="33"/>
      <c r="C73" s="33"/>
      <c r="D73" s="33"/>
      <c r="E73" s="33"/>
      <c r="F73" s="33"/>
    </row>
    <row r="74" spans="1:7" x14ac:dyDescent="0.35">
      <c r="A74" s="15" t="s">
        <v>7</v>
      </c>
      <c r="B74" s="31">
        <v>166</v>
      </c>
      <c r="C74" s="31">
        <v>-19</v>
      </c>
      <c r="D74" s="31">
        <v>147</v>
      </c>
      <c r="E74" s="31">
        <v>-75</v>
      </c>
      <c r="F74" s="31">
        <v>72</v>
      </c>
    </row>
    <row r="75" spans="1:7" x14ac:dyDescent="0.35">
      <c r="A75" s="15" t="s">
        <v>8</v>
      </c>
      <c r="B75" s="31">
        <v>33</v>
      </c>
      <c r="C75" s="31">
        <v>-47</v>
      </c>
      <c r="D75" s="31">
        <v>-15</v>
      </c>
      <c r="E75" s="31">
        <v>-32</v>
      </c>
      <c r="F75" s="31">
        <v>-47</v>
      </c>
    </row>
    <row r="76" spans="1:7" x14ac:dyDescent="0.35">
      <c r="A76" s="15" t="s">
        <v>9</v>
      </c>
      <c r="B76" s="31">
        <v>33</v>
      </c>
      <c r="C76" s="31">
        <v>39</v>
      </c>
      <c r="D76" s="31">
        <v>72</v>
      </c>
      <c r="E76" s="31">
        <v>-1</v>
      </c>
      <c r="F76" s="31">
        <v>72</v>
      </c>
    </row>
    <row r="77" spans="1:7" x14ac:dyDescent="0.35">
      <c r="A77" s="19" t="s">
        <v>21</v>
      </c>
      <c r="B77" s="31">
        <v>-11</v>
      </c>
      <c r="C77" s="31">
        <v>-79</v>
      </c>
      <c r="D77" s="31">
        <v>-90</v>
      </c>
      <c r="E77" s="31">
        <v>-15</v>
      </c>
      <c r="F77" s="31">
        <v>-104</v>
      </c>
    </row>
    <row r="78" spans="1:7" hidden="1" x14ac:dyDescent="0.35">
      <c r="A78" s="20" t="s">
        <v>22</v>
      </c>
      <c r="B78" s="31">
        <v>-1</v>
      </c>
      <c r="C78" s="31">
        <v>0</v>
      </c>
      <c r="D78" s="31"/>
      <c r="E78" s="31"/>
      <c r="F78" s="31"/>
    </row>
    <row r="79" spans="1:7" x14ac:dyDescent="0.35">
      <c r="A79" s="16" t="s">
        <v>11</v>
      </c>
      <c r="B79" s="32">
        <v>221</v>
      </c>
      <c r="C79" s="32">
        <v>-106</v>
      </c>
      <c r="D79" s="32">
        <v>115</v>
      </c>
      <c r="E79" s="32">
        <v>-123</v>
      </c>
      <c r="F79" s="32">
        <v>-8</v>
      </c>
    </row>
    <row r="80" spans="1:7" x14ac:dyDescent="0.35">
      <c r="A80" s="13" t="s">
        <v>30</v>
      </c>
      <c r="B80" s="33"/>
      <c r="C80" s="33"/>
      <c r="D80" s="33"/>
      <c r="E80" s="33"/>
      <c r="F80" s="33"/>
    </row>
    <row r="81" spans="1:6" x14ac:dyDescent="0.35">
      <c r="A81" s="18" t="s">
        <v>7</v>
      </c>
      <c r="B81" s="30">
        <v>4.2000000000000003E-2</v>
      </c>
      <c r="C81" s="30">
        <v>-7.0000000000000001E-3</v>
      </c>
      <c r="D81" s="30">
        <f t="shared" ref="D81:F84" si="2">D74/D4</f>
        <v>2.1532151750402812E-2</v>
      </c>
      <c r="E81" s="30">
        <f t="shared" si="2"/>
        <v>-2.9504327301337528E-2</v>
      </c>
      <c r="F81" s="30">
        <f t="shared" si="2"/>
        <v>7.684918347742555E-3</v>
      </c>
    </row>
    <row r="82" spans="1:6" x14ac:dyDescent="0.35">
      <c r="A82" s="18" t="s">
        <v>8</v>
      </c>
      <c r="B82" s="30">
        <v>1.4999999999999999E-2</v>
      </c>
      <c r="C82" s="30">
        <v>-2.9000000000000001E-2</v>
      </c>
      <c r="D82" s="30">
        <f t="shared" si="2"/>
        <v>-3.8809831824062097E-3</v>
      </c>
      <c r="E82" s="30">
        <f t="shared" si="2"/>
        <v>-2.1376085504342019E-2</v>
      </c>
      <c r="F82" s="30">
        <f t="shared" si="2"/>
        <v>-8.7653860499813507E-3</v>
      </c>
    </row>
    <row r="83" spans="1:6" x14ac:dyDescent="0.35">
      <c r="A83" s="18" t="s">
        <v>9</v>
      </c>
      <c r="B83" s="30">
        <v>4.4999999999999998E-2</v>
      </c>
      <c r="C83" s="30">
        <v>5.8000000000000003E-2</v>
      </c>
      <c r="D83" s="30">
        <f t="shared" si="2"/>
        <v>5.0704225352112678E-2</v>
      </c>
      <c r="E83" s="30">
        <v>-1E-3</v>
      </c>
      <c r="F83" s="30">
        <f t="shared" si="2"/>
        <v>3.9691289966923927E-2</v>
      </c>
    </row>
    <row r="84" spans="1:6" x14ac:dyDescent="0.35">
      <c r="A84" s="18" t="s">
        <v>26</v>
      </c>
      <c r="B84" s="30">
        <v>-7.1999999999999995E-2</v>
      </c>
      <c r="C84" s="30">
        <v>-0.73499999999999999</v>
      </c>
      <c r="D84" s="30">
        <f t="shared" si="2"/>
        <v>-0.35019455252918286</v>
      </c>
      <c r="E84" s="30">
        <v>-0.159</v>
      </c>
      <c r="F84" s="30">
        <v>-0.29899999999999999</v>
      </c>
    </row>
    <row r="85" spans="1:6" x14ac:dyDescent="0.35">
      <c r="A85" s="22" t="s">
        <v>11</v>
      </c>
      <c r="B85" s="38">
        <v>3.1E-2</v>
      </c>
      <c r="C85" s="38">
        <v>-0.02</v>
      </c>
      <c r="D85" s="38">
        <f>D79/D8</f>
        <v>9.2981888745148778E-3</v>
      </c>
      <c r="E85" s="38">
        <v>-2.7E-2</v>
      </c>
      <c r="F85" s="38">
        <f>F79/F8</f>
        <v>-4.7351287363125186E-4</v>
      </c>
    </row>
    <row r="86" spans="1:6" x14ac:dyDescent="0.35">
      <c r="A86" s="13" t="s">
        <v>31</v>
      </c>
      <c r="B86" s="33"/>
      <c r="C86" s="33"/>
      <c r="D86" s="33"/>
      <c r="E86" s="33"/>
      <c r="F86" s="33"/>
    </row>
    <row r="87" spans="1:6" x14ac:dyDescent="0.35">
      <c r="A87" s="24" t="s">
        <v>11</v>
      </c>
      <c r="B87" s="40">
        <v>73</v>
      </c>
      <c r="C87" s="40">
        <v>49</v>
      </c>
      <c r="D87" s="40">
        <v>122</v>
      </c>
      <c r="E87" s="40">
        <v>45</v>
      </c>
      <c r="F87" s="40">
        <v>167</v>
      </c>
    </row>
    <row r="88" spans="1:6" x14ac:dyDescent="0.35">
      <c r="A88" s="18" t="s">
        <v>16</v>
      </c>
      <c r="B88" s="30">
        <v>0.01</v>
      </c>
      <c r="C88" s="30">
        <f>C87/C8</f>
        <v>9.2417955488494907E-3</v>
      </c>
      <c r="D88" s="30">
        <f>D87/D8</f>
        <v>9.8641655886157822E-3</v>
      </c>
      <c r="E88" s="30">
        <f>E87/E8</f>
        <v>9.9403578528827041E-3</v>
      </c>
      <c r="F88" s="30">
        <f>F87/F8</f>
        <v>9.8845812370523829E-3</v>
      </c>
    </row>
    <row r="89" spans="1:6" x14ac:dyDescent="0.35">
      <c r="A89" s="13" t="s">
        <v>32</v>
      </c>
      <c r="B89" s="33"/>
      <c r="C89" s="33"/>
      <c r="D89" s="33"/>
      <c r="E89" s="33"/>
      <c r="F89" s="33"/>
    </row>
    <row r="90" spans="1:6" x14ac:dyDescent="0.35">
      <c r="A90" s="19" t="s">
        <v>33</v>
      </c>
      <c r="B90" s="25">
        <v>1027</v>
      </c>
      <c r="C90" s="41" t="s">
        <v>34</v>
      </c>
      <c r="D90" s="25">
        <v>1026</v>
      </c>
      <c r="E90" s="41" t="s">
        <v>34</v>
      </c>
      <c r="F90" s="25">
        <v>1031</v>
      </c>
    </row>
    <row r="91" spans="1:6" hidden="1" x14ac:dyDescent="0.35">
      <c r="A91" s="20" t="s">
        <v>35</v>
      </c>
      <c r="B91" s="17">
        <v>0</v>
      </c>
      <c r="C91" s="17"/>
      <c r="D91" s="17"/>
      <c r="E91" s="17"/>
      <c r="F91" s="17"/>
    </row>
    <row r="92" spans="1:6" hidden="1" x14ac:dyDescent="0.35">
      <c r="A92" s="20" t="s">
        <v>36</v>
      </c>
      <c r="B92" s="17">
        <v>0</v>
      </c>
      <c r="C92" s="17"/>
      <c r="D92" s="17"/>
      <c r="E92" s="17"/>
      <c r="F92" s="17"/>
    </row>
    <row r="93" spans="1:6" x14ac:dyDescent="0.35">
      <c r="A93" s="19" t="s">
        <v>37</v>
      </c>
      <c r="B93" s="25">
        <v>2586</v>
      </c>
      <c r="C93" s="41" t="s">
        <v>34</v>
      </c>
      <c r="D93" s="25">
        <v>2579</v>
      </c>
      <c r="E93" s="41" t="s">
        <v>34</v>
      </c>
      <c r="F93" s="25">
        <v>2572</v>
      </c>
    </row>
    <row r="94" spans="1:6" hidden="1" x14ac:dyDescent="0.35">
      <c r="A94" s="20" t="s">
        <v>35</v>
      </c>
      <c r="B94" s="17">
        <v>2574</v>
      </c>
      <c r="C94" s="17"/>
      <c r="D94" s="17"/>
      <c r="E94" s="17"/>
      <c r="F94" s="17"/>
    </row>
    <row r="95" spans="1:6" hidden="1" x14ac:dyDescent="0.35">
      <c r="A95" s="20" t="s">
        <v>36</v>
      </c>
      <c r="B95" s="17">
        <v>12</v>
      </c>
      <c r="C95" s="17"/>
      <c r="D95" s="17"/>
      <c r="E95" s="17" t="s">
        <v>34</v>
      </c>
      <c r="F95" s="17"/>
    </row>
    <row r="96" spans="1:6" x14ac:dyDescent="0.35">
      <c r="A96" s="13" t="s">
        <v>38</v>
      </c>
      <c r="B96" s="33"/>
      <c r="C96" s="33"/>
      <c r="D96" s="33"/>
      <c r="E96" s="33"/>
      <c r="F96" s="33"/>
    </row>
    <row r="97" spans="1:6" x14ac:dyDescent="0.35">
      <c r="A97" s="24" t="s">
        <v>39</v>
      </c>
      <c r="B97" s="40">
        <v>44490</v>
      </c>
      <c r="C97" s="41" t="s">
        <v>34</v>
      </c>
      <c r="D97" s="40">
        <v>43313</v>
      </c>
      <c r="E97" s="41" t="s">
        <v>34</v>
      </c>
      <c r="F97" s="40">
        <v>42863</v>
      </c>
    </row>
    <row r="98" spans="1:6" x14ac:dyDescent="0.35">
      <c r="A98" s="24"/>
      <c r="B98" s="23"/>
      <c r="C98" s="23"/>
      <c r="D98" s="23"/>
      <c r="E98" s="23"/>
      <c r="F98" s="23"/>
    </row>
    <row r="99" spans="1:6" ht="21" x14ac:dyDescent="0.35">
      <c r="A99" s="26" t="s">
        <v>40</v>
      </c>
      <c r="B99" s="23"/>
      <c r="C99" s="23"/>
      <c r="D99" s="23"/>
      <c r="E99" s="23"/>
      <c r="F99" s="23"/>
    </row>
    <row r="100" spans="1:6" x14ac:dyDescent="0.35">
      <c r="A100" s="13" t="s">
        <v>41</v>
      </c>
      <c r="B100" s="14"/>
      <c r="C100" s="14"/>
      <c r="D100" s="14" t="s">
        <v>3</v>
      </c>
      <c r="E100" s="14" t="s">
        <v>4</v>
      </c>
      <c r="F100" s="14" t="s">
        <v>5</v>
      </c>
    </row>
    <row r="101" spans="1:6" x14ac:dyDescent="0.35">
      <c r="A101" s="27" t="s">
        <v>42</v>
      </c>
      <c r="B101" s="42">
        <v>7066</v>
      </c>
      <c r="C101" s="42">
        <v>5302</v>
      </c>
      <c r="D101" s="42">
        <v>12368</v>
      </c>
      <c r="E101" s="42">
        <v>4527</v>
      </c>
      <c r="F101" s="42">
        <v>16895</v>
      </c>
    </row>
    <row r="102" spans="1:6" x14ac:dyDescent="0.35">
      <c r="A102" s="27" t="s">
        <v>43</v>
      </c>
      <c r="B102" s="42">
        <v>386</v>
      </c>
      <c r="C102" s="42">
        <v>119</v>
      </c>
      <c r="D102" s="42">
        <v>505</v>
      </c>
      <c r="E102" s="42">
        <v>44</v>
      </c>
      <c r="F102" s="42">
        <v>549</v>
      </c>
    </row>
    <row r="103" spans="1:6" x14ac:dyDescent="0.35">
      <c r="A103" s="18" t="s">
        <v>16</v>
      </c>
      <c r="B103" s="30">
        <v>5.5E-2</v>
      </c>
      <c r="C103" s="30">
        <v>2.1999999999999999E-2</v>
      </c>
      <c r="D103" s="30">
        <f>D102/D101</f>
        <v>4.0831177231565333E-2</v>
      </c>
      <c r="E103" s="30">
        <f>E102/E101</f>
        <v>9.7194610117075329E-3</v>
      </c>
      <c r="F103" s="30">
        <f>F102/F101</f>
        <v>3.2494820952944661E-2</v>
      </c>
    </row>
    <row r="104" spans="1:6" x14ac:dyDescent="0.35">
      <c r="A104" s="21" t="s">
        <v>44</v>
      </c>
      <c r="B104" s="43">
        <v>165</v>
      </c>
      <c r="C104" s="43">
        <v>225</v>
      </c>
      <c r="D104" s="43">
        <v>390</v>
      </c>
      <c r="E104" s="43">
        <v>167</v>
      </c>
      <c r="F104" s="43">
        <v>557</v>
      </c>
    </row>
    <row r="105" spans="1:6" x14ac:dyDescent="0.35">
      <c r="A105" s="27" t="s">
        <v>45</v>
      </c>
      <c r="B105" s="42">
        <v>221</v>
      </c>
      <c r="C105" s="42">
        <v>-106</v>
      </c>
      <c r="D105" s="42">
        <v>115</v>
      </c>
      <c r="E105" s="42">
        <v>-123</v>
      </c>
      <c r="F105" s="42">
        <v>-8</v>
      </c>
    </row>
    <row r="106" spans="1:6" x14ac:dyDescent="0.35">
      <c r="A106" s="18" t="s">
        <v>16</v>
      </c>
      <c r="B106" s="30">
        <v>3.1E-2</v>
      </c>
      <c r="C106" s="30">
        <v>-0.02</v>
      </c>
      <c r="D106" s="30">
        <f>D105/D101</f>
        <v>9.2981888745148778E-3</v>
      </c>
      <c r="E106" s="30">
        <f>E105/E101</f>
        <v>-2.7170311464546057E-2</v>
      </c>
      <c r="F106" s="30">
        <v>0</v>
      </c>
    </row>
    <row r="107" spans="1:6" x14ac:dyDescent="0.35">
      <c r="A107" s="19" t="s">
        <v>46</v>
      </c>
      <c r="B107" s="43">
        <v>-25</v>
      </c>
      <c r="C107" s="43">
        <v>-15</v>
      </c>
      <c r="D107" s="43">
        <v>-40</v>
      </c>
      <c r="E107" s="43">
        <v>-33</v>
      </c>
      <c r="F107" s="43">
        <v>-73</v>
      </c>
    </row>
    <row r="108" spans="1:6" x14ac:dyDescent="0.35">
      <c r="A108" s="24" t="s">
        <v>47</v>
      </c>
      <c r="B108" s="40">
        <v>196</v>
      </c>
      <c r="C108" s="40">
        <v>-122</v>
      </c>
      <c r="D108" s="40">
        <v>75</v>
      </c>
      <c r="E108" s="40">
        <v>-156</v>
      </c>
      <c r="F108" s="40">
        <v>-81</v>
      </c>
    </row>
    <row r="109" spans="1:6" x14ac:dyDescent="0.35">
      <c r="A109" s="19" t="s">
        <v>48</v>
      </c>
      <c r="B109" s="43">
        <v>-68</v>
      </c>
      <c r="C109" s="43">
        <v>-75</v>
      </c>
      <c r="D109" s="43">
        <v>6</v>
      </c>
      <c r="E109" s="43">
        <v>-30</v>
      </c>
      <c r="F109" s="43">
        <v>-23</v>
      </c>
    </row>
    <row r="110" spans="1:6" x14ac:dyDescent="0.35">
      <c r="A110" s="21" t="s">
        <v>49</v>
      </c>
      <c r="B110" s="30">
        <v>0.34799999999999998</v>
      </c>
      <c r="C110" s="30">
        <v>0.61499999999999999</v>
      </c>
      <c r="D110" s="30">
        <v>-8.5000000000000006E-2</v>
      </c>
      <c r="E110" s="30">
        <v>-0.19</v>
      </c>
      <c r="F110" s="30">
        <v>-0.28599999999999998</v>
      </c>
    </row>
    <row r="111" spans="1:6" x14ac:dyDescent="0.35">
      <c r="A111" s="24" t="s">
        <v>50</v>
      </c>
      <c r="B111" s="42">
        <v>128</v>
      </c>
      <c r="C111" s="42">
        <v>-47</v>
      </c>
      <c r="D111" s="42">
        <v>81</v>
      </c>
      <c r="E111" s="42">
        <v>-186</v>
      </c>
      <c r="F111" s="42">
        <v>-104</v>
      </c>
    </row>
    <row r="112" spans="1:6" x14ac:dyDescent="0.35">
      <c r="A112" s="20" t="s">
        <v>51</v>
      </c>
      <c r="B112" s="43">
        <v>1</v>
      </c>
      <c r="C112" s="43">
        <v>0</v>
      </c>
      <c r="D112" s="43">
        <v>1</v>
      </c>
      <c r="E112" s="43">
        <v>0</v>
      </c>
      <c r="F112" s="43">
        <v>1</v>
      </c>
    </row>
    <row r="113" spans="1:10" x14ac:dyDescent="0.35">
      <c r="A113" s="20" t="s">
        <v>52</v>
      </c>
      <c r="B113" s="43">
        <v>127</v>
      </c>
      <c r="C113" s="43">
        <v>-47</v>
      </c>
      <c r="D113" s="43">
        <v>80</v>
      </c>
      <c r="E113" s="43">
        <v>-186</v>
      </c>
      <c r="F113" s="43">
        <v>-105</v>
      </c>
      <c r="G113" s="3"/>
      <c r="H113" s="3"/>
      <c r="I113" s="3"/>
      <c r="J113" s="3"/>
    </row>
    <row r="114" spans="1:10" x14ac:dyDescent="0.35">
      <c r="A114" s="24" t="s">
        <v>53</v>
      </c>
      <c r="B114" s="44">
        <v>0.26</v>
      </c>
      <c r="C114" s="44">
        <v>-0.1</v>
      </c>
      <c r="D114" s="44">
        <v>0.16</v>
      </c>
      <c r="E114" s="44">
        <v>-0.38</v>
      </c>
      <c r="F114" s="44">
        <v>-0.28999999999999998</v>
      </c>
    </row>
    <row r="115" spans="1:10" x14ac:dyDescent="0.35">
      <c r="A115" s="13" t="s">
        <v>54</v>
      </c>
      <c r="B115" s="33" t="s">
        <v>1</v>
      </c>
      <c r="C115" s="33" t="s">
        <v>2</v>
      </c>
      <c r="D115" s="33" t="s">
        <v>68</v>
      </c>
      <c r="E115" s="33" t="s">
        <v>4</v>
      </c>
      <c r="F115" s="33" t="s">
        <v>5</v>
      </c>
    </row>
    <row r="116" spans="1:10" x14ac:dyDescent="0.35">
      <c r="A116" s="27" t="s">
        <v>43</v>
      </c>
      <c r="B116" s="45">
        <v>0</v>
      </c>
      <c r="C116" s="45">
        <f>(C53-C40)</f>
        <v>-15</v>
      </c>
      <c r="D116" s="45">
        <f>(D53-D40)</f>
        <v>-19</v>
      </c>
      <c r="E116" s="45">
        <f>(E53-E40)</f>
        <v>-61</v>
      </c>
      <c r="F116" s="45">
        <f>(F53-F40)</f>
        <v>-79</v>
      </c>
      <c r="G116" s="29"/>
    </row>
    <row r="117" spans="1:10" x14ac:dyDescent="0.35">
      <c r="A117" s="21" t="s">
        <v>44</v>
      </c>
      <c r="B117" s="46">
        <v>2</v>
      </c>
      <c r="C117" s="46">
        <v>68</v>
      </c>
      <c r="D117" s="46">
        <v>73</v>
      </c>
      <c r="E117" s="46">
        <v>1</v>
      </c>
      <c r="F117" s="46">
        <v>77</v>
      </c>
      <c r="G117" s="29"/>
    </row>
    <row r="118" spans="1:10" x14ac:dyDescent="0.35">
      <c r="A118" s="27" t="s">
        <v>45</v>
      </c>
      <c r="B118" s="47">
        <v>-3</v>
      </c>
      <c r="C118" s="47">
        <v>-84</v>
      </c>
      <c r="D118" s="47">
        <f>(D79-D66)</f>
        <v>-92</v>
      </c>
      <c r="E118" s="47">
        <f>E79-E66</f>
        <v>-63</v>
      </c>
      <c r="F118" s="47">
        <f>F79-F66</f>
        <v>-157</v>
      </c>
      <c r="G118" s="29"/>
    </row>
    <row r="119" spans="1:10" x14ac:dyDescent="0.35">
      <c r="A119" s="13" t="s">
        <v>55</v>
      </c>
      <c r="B119" s="33"/>
      <c r="C119" s="33"/>
      <c r="D119" s="33"/>
      <c r="E119" s="33"/>
      <c r="F119" s="33"/>
    </row>
    <row r="120" spans="1:10" x14ac:dyDescent="0.35">
      <c r="A120" s="27" t="s">
        <v>56</v>
      </c>
      <c r="B120" s="42">
        <v>386</v>
      </c>
      <c r="C120" s="42">
        <v>134</v>
      </c>
      <c r="D120" s="42">
        <v>524</v>
      </c>
      <c r="E120" s="42">
        <v>105</v>
      </c>
      <c r="F120" s="42">
        <v>628</v>
      </c>
    </row>
    <row r="121" spans="1:10" x14ac:dyDescent="0.35">
      <c r="A121" s="18" t="s">
        <v>16</v>
      </c>
      <c r="B121" s="30">
        <v>5.5E-2</v>
      </c>
      <c r="C121" s="30">
        <f>C120/C101</f>
        <v>2.5273481705016976E-2</v>
      </c>
      <c r="D121" s="30">
        <f>D120/D101</f>
        <v>4.236739974126779E-2</v>
      </c>
      <c r="E121" s="30">
        <v>2.1999999999999999E-2</v>
      </c>
      <c r="F121" s="30">
        <v>3.6999999999999998E-2</v>
      </c>
    </row>
    <row r="122" spans="1:10" x14ac:dyDescent="0.35">
      <c r="A122" s="21" t="s">
        <v>44</v>
      </c>
      <c r="B122" s="43">
        <v>162</v>
      </c>
      <c r="C122" s="43">
        <v>157</v>
      </c>
      <c r="D122" s="43">
        <v>317</v>
      </c>
      <c r="E122" s="43">
        <v>165</v>
      </c>
      <c r="F122" s="43">
        <v>479</v>
      </c>
    </row>
    <row r="123" spans="1:10" x14ac:dyDescent="0.35">
      <c r="A123" s="27" t="s">
        <v>57</v>
      </c>
      <c r="B123" s="42">
        <v>224</v>
      </c>
      <c r="C123" s="32">
        <v>-23</v>
      </c>
      <c r="D123" s="32">
        <v>207</v>
      </c>
      <c r="E123" s="32">
        <v>-60</v>
      </c>
      <c r="F123" s="32">
        <v>149</v>
      </c>
    </row>
    <row r="124" spans="1:10" x14ac:dyDescent="0.35">
      <c r="A124" s="18" t="s">
        <v>16</v>
      </c>
      <c r="B124" s="30">
        <v>3.2000000000000001E-2</v>
      </c>
      <c r="C124" s="30">
        <v>-4.0000000000000001E-3</v>
      </c>
      <c r="D124" s="30">
        <f>D123/D8</f>
        <v>1.673673997412678E-2</v>
      </c>
      <c r="E124" s="30">
        <v>-1.2E-2</v>
      </c>
      <c r="F124" s="30">
        <f>F123/F101</f>
        <v>8.8191772713820654E-3</v>
      </c>
    </row>
    <row r="125" spans="1:10" x14ac:dyDescent="0.35">
      <c r="A125" s="13" t="s">
        <v>58</v>
      </c>
      <c r="B125" s="33"/>
      <c r="C125" s="33"/>
      <c r="D125" s="33"/>
      <c r="E125" s="33"/>
      <c r="F125" s="33"/>
    </row>
    <row r="126" spans="1:10" x14ac:dyDescent="0.35">
      <c r="A126" s="19" t="s">
        <v>59</v>
      </c>
      <c r="B126" s="48">
        <v>485.2</v>
      </c>
      <c r="C126" s="48">
        <v>485.2</v>
      </c>
      <c r="D126" s="48">
        <v>485.2</v>
      </c>
      <c r="E126" s="48">
        <v>485.2</v>
      </c>
      <c r="F126" s="48">
        <v>485.2</v>
      </c>
    </row>
    <row r="127" spans="1:10" x14ac:dyDescent="0.35">
      <c r="A127" s="19" t="s">
        <v>60</v>
      </c>
      <c r="B127" s="49" t="s">
        <v>34</v>
      </c>
      <c r="C127" s="49" t="s">
        <v>34</v>
      </c>
      <c r="D127" s="49" t="s">
        <v>34</v>
      </c>
      <c r="E127" s="49" t="s">
        <v>34</v>
      </c>
      <c r="F127" s="49" t="s">
        <v>34</v>
      </c>
    </row>
    <row r="128" spans="1:10" x14ac:dyDescent="0.35">
      <c r="A128" s="4"/>
      <c r="B128" s="4"/>
      <c r="C128" s="4"/>
      <c r="D128" s="4"/>
      <c r="E128" s="4"/>
      <c r="F128" s="4"/>
    </row>
    <row r="129" spans="1:6" x14ac:dyDescent="0.35">
      <c r="A129" s="5" t="s">
        <v>61</v>
      </c>
      <c r="B129" s="6"/>
      <c r="C129" s="6"/>
      <c r="D129" s="6"/>
      <c r="E129" s="6"/>
      <c r="F129" s="6"/>
    </row>
    <row r="130" spans="1:6" x14ac:dyDescent="0.35">
      <c r="A130" s="7" t="s">
        <v>62</v>
      </c>
      <c r="B130" s="6"/>
      <c r="C130" s="6"/>
      <c r="D130" s="6"/>
      <c r="E130" s="6"/>
      <c r="F130" s="6"/>
    </row>
    <row r="131" spans="1:6" x14ac:dyDescent="0.35">
      <c r="A131" s="52" t="s">
        <v>75</v>
      </c>
      <c r="B131" s="53"/>
      <c r="C131" s="9"/>
      <c r="D131" s="9"/>
      <c r="E131" s="9"/>
      <c r="F131" s="9"/>
    </row>
    <row r="132" spans="1:6" x14ac:dyDescent="0.35">
      <c r="A132" s="8" t="s">
        <v>63</v>
      </c>
      <c r="B132" s="8"/>
      <c r="C132" s="8"/>
      <c r="D132" s="8"/>
      <c r="E132" s="8"/>
      <c r="F132" s="8"/>
    </row>
    <row r="133" spans="1:6" x14ac:dyDescent="0.35">
      <c r="A133" s="52" t="s">
        <v>74</v>
      </c>
      <c r="B133" s="52"/>
      <c r="C133" s="10"/>
      <c r="D133" s="10"/>
      <c r="E133" s="10"/>
      <c r="F133" s="10"/>
    </row>
    <row r="134" spans="1:6" x14ac:dyDescent="0.35">
      <c r="A134" s="52" t="s">
        <v>64</v>
      </c>
      <c r="B134" s="52"/>
      <c r="C134" s="10"/>
      <c r="D134" s="10"/>
      <c r="E134" s="10"/>
      <c r="F134" s="10"/>
    </row>
    <row r="135" spans="1:6" x14ac:dyDescent="0.35">
      <c r="A135" s="7" t="s">
        <v>65</v>
      </c>
      <c r="B135" s="6"/>
      <c r="C135" s="6"/>
      <c r="D135" s="6"/>
      <c r="E135" s="6"/>
      <c r="F135" s="6"/>
    </row>
  </sheetData>
  <mergeCells count="4">
    <mergeCell ref="A1:A2"/>
    <mergeCell ref="A131:B131"/>
    <mergeCell ref="A133:B133"/>
    <mergeCell ref="A134:B134"/>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Disclaimer</vt:lpstr>
      <vt:lpstr>Quarterly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Banaschewski, Anke (external)</dc:creator>
  <cp:lastModifiedBy>Banaschewski, Anke (external)</cp:lastModifiedBy>
  <dcterms:created xsi:type="dcterms:W3CDTF">2023-07-18T09:23:54Z</dcterms:created>
  <dcterms:modified xsi:type="dcterms:W3CDTF">2023-08-09T12:08:57Z</dcterms:modified>
</cp:coreProperties>
</file>